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85\work\тех задание\2025\+Поставка ГСМ 2025\"/>
    </mc:Choice>
  </mc:AlternateContent>
  <bookViews>
    <workbookView xWindow="-120" yWindow="-120" windowWidth="29040" windowHeight="15840" tabRatio="876" activeTab="7"/>
  </bookViews>
  <sheets>
    <sheet name="Свод" sheetId="8" r:id="rId1"/>
    <sheet name="ВР" sheetId="9" r:id="rId2"/>
    <sheet name="ЛП" sheetId="13" r:id="rId3"/>
    <sheet name="ОР" sheetId="14" r:id="rId4"/>
    <sheet name="СМ" sheetId="15" r:id="rId5"/>
    <sheet name="ТМ" sheetId="16" r:id="rId6"/>
    <sheet name="ТВ" sheetId="17" r:id="rId7"/>
    <sheet name="ЯР" sheetId="18" r:id="rId8"/>
  </sheets>
  <definedNames>
    <definedName name="_xlnm.Print_Area" localSheetId="1">ВР!$A$1:$S$30</definedName>
    <definedName name="_xlnm.Print_Area" localSheetId="2">ЛП!$A$1:$S$30</definedName>
    <definedName name="_xlnm.Print_Area" localSheetId="3">ОР!$A$1:$S$31</definedName>
    <definedName name="_xlnm.Print_Area" localSheetId="0">Свод!$A$1:$S$30</definedName>
    <definedName name="_xlnm.Print_Area" localSheetId="4">СМ!$A$1:$S$32</definedName>
    <definedName name="_xlnm.Print_Area" localSheetId="6">ТВ!$A$1:$S$30</definedName>
    <definedName name="_xlnm.Print_Area" localSheetId="5">ТМ!$A$1:$S$31</definedName>
    <definedName name="_xlnm.Print_Area" localSheetId="7">ЯР!$A$1:$S$33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8" l="1"/>
  <c r="P7" i="18"/>
  <c r="M7" i="18"/>
  <c r="J7" i="18"/>
  <c r="G7" i="18"/>
  <c r="S6" i="18" l="1"/>
  <c r="S8" i="18" s="1"/>
  <c r="P6" i="18"/>
  <c r="P8" i="18" s="1"/>
  <c r="G6" i="18"/>
  <c r="G8" i="18" s="1"/>
  <c r="M6" i="18"/>
  <c r="M8" i="18" s="1"/>
  <c r="J6" i="18" l="1"/>
  <c r="J8" i="18" s="1"/>
  <c r="G10" i="18" l="1"/>
  <c r="G9" i="18" s="1"/>
  <c r="Q8" i="17"/>
  <c r="N8" i="17"/>
  <c r="K8" i="17"/>
  <c r="H8" i="17"/>
  <c r="E8" i="17"/>
  <c r="S7" i="17"/>
  <c r="P7" i="17"/>
  <c r="M7" i="17"/>
  <c r="J7" i="17"/>
  <c r="G7" i="17"/>
  <c r="S6" i="17"/>
  <c r="P6" i="17"/>
  <c r="M6" i="17"/>
  <c r="J6" i="17"/>
  <c r="G6" i="17"/>
  <c r="Q8" i="16"/>
  <c r="N8" i="16"/>
  <c r="K8" i="16"/>
  <c r="H8" i="16"/>
  <c r="E8" i="16"/>
  <c r="S7" i="16"/>
  <c r="P7" i="16"/>
  <c r="P8" i="16" s="1"/>
  <c r="P10" i="16" s="1"/>
  <c r="P9" i="16" s="1"/>
  <c r="M7" i="16"/>
  <c r="J7" i="16"/>
  <c r="G7" i="16"/>
  <c r="S6" i="16"/>
  <c r="P6" i="16"/>
  <c r="M6" i="16"/>
  <c r="J6" i="16"/>
  <c r="G6" i="16"/>
  <c r="G8" i="16" s="1"/>
  <c r="G10" i="16" s="1"/>
  <c r="G9" i="16" s="1"/>
  <c r="Q8" i="15"/>
  <c r="N8" i="15"/>
  <c r="K8" i="15"/>
  <c r="H8" i="15"/>
  <c r="E8" i="15"/>
  <c r="S7" i="15"/>
  <c r="P7" i="15"/>
  <c r="M7" i="15"/>
  <c r="J7" i="15"/>
  <c r="G7" i="15"/>
  <c r="S6" i="15"/>
  <c r="P6" i="15"/>
  <c r="M6" i="15"/>
  <c r="J6" i="15"/>
  <c r="G6" i="15"/>
  <c r="Q8" i="14"/>
  <c r="N8" i="14"/>
  <c r="K8" i="14"/>
  <c r="H8" i="14"/>
  <c r="E8" i="14"/>
  <c r="S7" i="14"/>
  <c r="P7" i="14"/>
  <c r="M7" i="14"/>
  <c r="J7" i="14"/>
  <c r="G7" i="14"/>
  <c r="S6" i="14"/>
  <c r="P6" i="14"/>
  <c r="M6" i="14"/>
  <c r="J6" i="14"/>
  <c r="G6" i="14"/>
  <c r="Q8" i="13"/>
  <c r="N8" i="13"/>
  <c r="K8" i="13"/>
  <c r="H8" i="13"/>
  <c r="E8" i="13"/>
  <c r="S7" i="13"/>
  <c r="P7" i="13"/>
  <c r="M7" i="13"/>
  <c r="J7" i="13"/>
  <c r="G7" i="13"/>
  <c r="S6" i="13"/>
  <c r="P6" i="13"/>
  <c r="M6" i="13"/>
  <c r="J6" i="13"/>
  <c r="G6" i="13"/>
  <c r="H8" i="9"/>
  <c r="Q8" i="9"/>
  <c r="N8" i="9"/>
  <c r="K8" i="9"/>
  <c r="E8" i="9"/>
  <c r="S7" i="9"/>
  <c r="P7" i="9"/>
  <c r="M7" i="9"/>
  <c r="J7" i="9"/>
  <c r="G7" i="9"/>
  <c r="S6" i="9"/>
  <c r="P6" i="9"/>
  <c r="P8" i="9" s="1"/>
  <c r="P10" i="9" s="1"/>
  <c r="P9" i="9" s="1"/>
  <c r="M6" i="9"/>
  <c r="J6" i="9"/>
  <c r="G6" i="9"/>
  <c r="Q8" i="8"/>
  <c r="N8" i="8"/>
  <c r="K8" i="8"/>
  <c r="E8" i="8"/>
  <c r="S10" i="18" l="1"/>
  <c r="S9" i="18" s="1"/>
  <c r="P10" i="18"/>
  <c r="P9" i="18" s="1"/>
  <c r="J10" i="18"/>
  <c r="J9" i="18" s="1"/>
  <c r="M10" i="18"/>
  <c r="M9" i="18" s="1"/>
  <c r="J8" i="17"/>
  <c r="J10" i="17" s="1"/>
  <c r="J9" i="17" s="1"/>
  <c r="S8" i="17"/>
  <c r="S10" i="17" s="1"/>
  <c r="S9" i="17" s="1"/>
  <c r="P8" i="17"/>
  <c r="P10" i="17" s="1"/>
  <c r="P9" i="17" s="1"/>
  <c r="M8" i="17"/>
  <c r="M10" i="17" s="1"/>
  <c r="M9" i="17" s="1"/>
  <c r="M8" i="16"/>
  <c r="M10" i="16" s="1"/>
  <c r="M9" i="16" s="1"/>
  <c r="J8" i="16"/>
  <c r="J10" i="16" s="1"/>
  <c r="J9" i="16" s="1"/>
  <c r="S8" i="16"/>
  <c r="S10" i="16" s="1"/>
  <c r="S9" i="16" s="1"/>
  <c r="P8" i="15"/>
  <c r="P10" i="15" s="1"/>
  <c r="P9" i="15" s="1"/>
  <c r="S8" i="15"/>
  <c r="S10" i="15" s="1"/>
  <c r="S9" i="15" s="1"/>
  <c r="J8" i="15"/>
  <c r="J10" i="15" s="1"/>
  <c r="J9" i="15" s="1"/>
  <c r="G8" i="15"/>
  <c r="G10" i="15" s="1"/>
  <c r="G9" i="15" s="1"/>
  <c r="S8" i="14"/>
  <c r="S10" i="14" s="1"/>
  <c r="S9" i="14" s="1"/>
  <c r="P8" i="14"/>
  <c r="P10" i="14" s="1"/>
  <c r="P9" i="14" s="1"/>
  <c r="J8" i="14"/>
  <c r="J10" i="14" s="1"/>
  <c r="J9" i="14" s="1"/>
  <c r="P8" i="13"/>
  <c r="P10" i="13" s="1"/>
  <c r="P9" i="13" s="1"/>
  <c r="J8" i="13"/>
  <c r="J10" i="13" s="1"/>
  <c r="J9" i="13" s="1"/>
  <c r="S8" i="13"/>
  <c r="S10" i="13" s="1"/>
  <c r="S9" i="13" s="1"/>
  <c r="S8" i="9"/>
  <c r="S10" i="9" s="1"/>
  <c r="S9" i="9" s="1"/>
  <c r="J8" i="9"/>
  <c r="J10" i="9" s="1"/>
  <c r="J9" i="9" s="1"/>
  <c r="M8" i="14"/>
  <c r="M10" i="14" s="1"/>
  <c r="M9" i="14" s="1"/>
  <c r="G8" i="14"/>
  <c r="G10" i="14" s="1"/>
  <c r="G9" i="14" s="1"/>
  <c r="M8" i="13"/>
  <c r="M10" i="13" s="1"/>
  <c r="M9" i="13" s="1"/>
  <c r="G8" i="13"/>
  <c r="G10" i="13" s="1"/>
  <c r="G9" i="13" s="1"/>
  <c r="G8" i="9"/>
  <c r="G10" i="9" s="1"/>
  <c r="G9" i="9" s="1"/>
  <c r="G8" i="17"/>
  <c r="G10" i="17" s="1"/>
  <c r="G9" i="17" s="1"/>
  <c r="M8" i="15"/>
  <c r="M10" i="15" s="1"/>
  <c r="M9" i="15" s="1"/>
  <c r="M8" i="9"/>
  <c r="M10" i="9" s="1"/>
  <c r="M9" i="9" s="1"/>
  <c r="S7" i="8"/>
  <c r="P7" i="8"/>
  <c r="M7" i="8"/>
  <c r="J7" i="8"/>
  <c r="G7" i="8"/>
  <c r="H8" i="8" l="1"/>
  <c r="S6" i="8"/>
  <c r="P6" i="8"/>
  <c r="M6" i="8"/>
  <c r="J6" i="8"/>
  <c r="J8" i="8" s="1"/>
  <c r="J10" i="8" s="1"/>
  <c r="J9" i="8" s="1"/>
  <c r="G6" i="8"/>
  <c r="G8" i="8" s="1"/>
  <c r="G10" i="8" l="1"/>
  <c r="G9" i="8" s="1"/>
  <c r="P8" i="8"/>
  <c r="P10" i="8" s="1"/>
  <c r="P9" i="8" s="1"/>
  <c r="M8" i="8"/>
  <c r="M10" i="8" s="1"/>
  <c r="M9" i="8" s="1"/>
  <c r="S8" i="8"/>
  <c r="S10" i="8" s="1"/>
  <c r="S9" i="8" s="1"/>
</calcChain>
</file>

<file path=xl/sharedStrings.xml><?xml version="1.0" encoding="utf-8"?>
<sst xmlns="http://schemas.openxmlformats.org/spreadsheetml/2006/main" count="375" uniqueCount="62">
  <si>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</si>
  <si>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</si>
  <si>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</si>
  <si>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</si>
  <si>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</si>
  <si>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</si>
  <si>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</si>
  <si>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Справочник цен</t>
  </si>
  <si>
    <t>Отчет:</t>
  </si>
  <si>
    <t>Номер материала SAP</t>
  </si>
  <si>
    <t>Сумма, руб. без НДС</t>
  </si>
  <si>
    <t>Итог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</si>
  <si>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</si>
  <si>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</si>
  <si>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</si>
  <si>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3. В стоимости лота/заукпки материалов/оборудования включены доставка и все дополнительные расходы.</t>
  </si>
  <si>
    <t>ШТ</t>
  </si>
  <si>
    <t>Р.В. Солянин</t>
  </si>
  <si>
    <t xml:space="preserve">Руководитель дирекции по логистике и МТО  ПАО "Россети Центр"                                                                                                                             </t>
  </si>
  <si>
    <t>Приложение №2</t>
  </si>
  <si>
    <t>КП № 2 от 31.03.2023</t>
  </si>
  <si>
    <t>КП № 3 от 31.03.2023</t>
  </si>
  <si>
    <t>Шлем защитный Авакс-1</t>
  </si>
  <si>
    <t>Бронежилет Фагор 4 черный</t>
  </si>
  <si>
    <t>КП № 1 от 10.05.2023</t>
  </si>
  <si>
    <t xml:space="preserve">КП № 2 от </t>
  </si>
  <si>
    <t xml:space="preserve">КП № 3 от </t>
  </si>
  <si>
    <t>За расчетную стоимость лота принять стоимость КП №1 от 10.05.2023</t>
  </si>
  <si>
    <t>Составил:</t>
  </si>
  <si>
    <t>_____________________ М.В. Лепейко</t>
  </si>
  <si>
    <t>Проверил:</t>
  </si>
  <si>
    <t>Заместитель руководителя дирекции по логистике и МТО "ПАО "Россети Центр"</t>
  </si>
  <si>
    <t>_____________________ А.Ю. Бордунов</t>
  </si>
  <si>
    <t>______________________ Р.В. Солянин</t>
  </si>
  <si>
    <t>Расчет начальной максимальной цены лота (лот 401R - средства защиты и приспособления) от 11.05.2023 для нужд филиалов ПАО "Россети Центр"</t>
  </si>
  <si>
    <t>Расчет начальной максимальной цены лота (лот 401R - средства защиты и приспособления) от  11.05.2023 для нужд филиала "Воронежэнерго" ПАО "Россети Центр"</t>
  </si>
  <si>
    <t>Расчет начальной максимальной цены лота (лот 401R - средства защиты и приспособления) от  11.05.2023 для нужд филиала "Липецкэнерго" ПАО "Россети Центр"</t>
  </si>
  <si>
    <t>Расчет начальной максимальной цены лота (лот 401R - средства защиты и приспособления) от  11.05.2023 для нужд филиала "Орелэнерго" ПАО "Россети Центр"</t>
  </si>
  <si>
    <t>Расчет начальной максимальной цены лота (лот 401R - средства защиты и приспособления) от  11.05.2023 для нужд филиала "Смоленскэнерго" ПАО "Россети Центр"</t>
  </si>
  <si>
    <t>Расчет начальной максимальной цены лота (лот 401R - средства защиты и приспособления) от  11.05.2023 для нужд филиала "Тамбовэнерго" ПАО "Россети Центр"</t>
  </si>
  <si>
    <t>Расчет начальной максимальной цены лота (лот 401R - средства защиты и приспособления) от  11.05.2023 для нужд филиала "Тверьэнерго" ПАО "Россети Центр"</t>
  </si>
  <si>
    <t>Главный специалист дирекции по логистике и МТО ПАО "Россети Центр"</t>
  </si>
  <si>
    <t>Начальник группы МТОиЛ АО "ЯрЭСК"</t>
  </si>
  <si>
    <t>Начальник управления логистики и материально-технического обеспечения филиала ПАО «Россети Центр» - «Ярэнерго»              ______________________А.В.Клушин</t>
  </si>
  <si>
    <t>____________________</t>
  </si>
  <si>
    <t>И.Ю.Кальницкая</t>
  </si>
  <si>
    <t>______________________А.В.Клушин</t>
  </si>
  <si>
    <t>Расчет начальной максимальной цены лота (208В - Бензин и диз. топливо)  для нужд АО "ЯрЭСК"</t>
  </si>
  <si>
    <t>0002048007</t>
  </si>
  <si>
    <t>Бензин Регуляр-92</t>
  </si>
  <si>
    <t>л</t>
  </si>
  <si>
    <t>Ведущий инженер ОТ  АО "ЯрЭСК"</t>
  </si>
  <si>
    <t xml:space="preserve">За расчетную стоимость лота принять стоимость КП №1 </t>
  </si>
  <si>
    <t>___________________ С.Н. Спиридонов</t>
  </si>
  <si>
    <t>Учитывая невозможность в настоящее время определить полный объем поставки, предельная стоимость закупки составит 4 770 276,00 (четыре миллиона семьсот семьдесят тысяч двести семьдесят шесть) рублей 00 копеек включая НДС 795046,00 (семьсот девяносто пять тысяч сорок шесть) рублей 00 копеек, 3 975 230,00 (три миллиона девятьсот семьдесят пять тысяч двести тридцать) рублей 00 копеек без  НДС.  Она установлена в размере лимитов финансирования на 2025 год по данной работе согласно Бизнес-плана АО «ЯрЭСК».</t>
  </si>
  <si>
    <t>КП № 2 от 04.10.2024</t>
  </si>
  <si>
    <t>Топливо дизельное Евро</t>
  </si>
  <si>
    <t>0002229769</t>
  </si>
  <si>
    <t>КП № 1 от 07.10.2024</t>
  </si>
  <si>
    <t>КП № 3 от 03.10.2024</t>
  </si>
  <si>
    <t>За предельную суммарную стоимость за единицу поставки принято КП-1, предоставившее наименьшую суммарную стоимость за единицу поставки: 142,26 (сто сорок два) рубля 26 копеек (включая НДС-20%), без НДС – 118,55 (сто восемнадцать) рублей 55 копеек.</t>
  </si>
  <si>
    <t>2. В стоимости лота/заукпки материалов/оборудования включены доставка и все дополнительные расходы.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</si>
</sst>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2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0" fillId="2" borderId="0" xfId="0" applyFill="1" applyAlignment="1"/>
    <xf numFmtId="0" fontId="2" fillId="0" borderId="0" xfId="0" applyFont="1" applyFill="1"/>
    <xf numFmtId="0" fontId="2" fillId="0" borderId="0" xfId="0" applyFont="1" applyFill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center" wrapText="1"/>
    </xf>
    <xf numFmtId="4" fontId="6" fillId="0" borderId="2" xfId="0" applyNumberFormat="1" applyFont="1" applyFill="1" applyBorder="1" applyAlignment="1">
      <alignment vertical="center" wrapText="1"/>
    </xf>
    <xf numFmtId="4" fontId="2" fillId="0" borderId="0" xfId="0" applyNumberFormat="1" applyFont="1" applyFill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2" borderId="0" xfId="0" applyFill="1" applyAlignment="1">
      <alignment vertical="center"/>
    </xf>
    <xf numFmtId="0" fontId="9" fillId="2" borderId="0" xfId="0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2" borderId="2" xfId="2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top"/>
    </xf>
    <xf numFmtId="0" fontId="11" fillId="0" borderId="0" xfId="0" applyFont="1"/>
    <xf numFmtId="0" fontId="11" fillId="2" borderId="0" xfId="0" applyFont="1" applyFill="1"/>
    <xf numFmtId="0" fontId="11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12" fillId="0" borderId="2" xfId="0" applyNumberFormat="1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4" fontId="8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</cellXfs>
  <cellStyles count="3">
    <cellStyle name="Обычный" xfId="0" builtinId="0"/>
    <cellStyle name="Обычный 12" xfId="1"/>
    <cellStyle name="Обычный_Формы ПЭПа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90" zoomScaleNormal="100" zoomScaleSheetLayoutView="9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4" t="s">
        <v>19</v>
      </c>
      <c r="O1" s="75"/>
      <c r="P1" s="75"/>
      <c r="Q1" s="75"/>
      <c r="R1" s="75"/>
      <c r="S1" s="75"/>
      <c r="T1" s="8"/>
      <c r="U1" s="17"/>
    </row>
    <row r="2" spans="1:21" s="19" customFormat="1" ht="31.5" customHeight="1" x14ac:dyDescent="0.25">
      <c r="A2" s="76" t="s">
        <v>34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21" ht="13.5" customHeight="1" x14ac:dyDescent="0.25">
      <c r="B3" s="5"/>
      <c r="C3" s="6"/>
    </row>
    <row r="4" spans="1:21" s="29" customFormat="1" ht="49.5" customHeight="1" x14ac:dyDescent="0.25">
      <c r="A4" s="77" t="s">
        <v>2</v>
      </c>
      <c r="B4" s="78" t="s">
        <v>9</v>
      </c>
      <c r="C4" s="78" t="s">
        <v>0</v>
      </c>
      <c r="D4" s="78" t="s">
        <v>1</v>
      </c>
      <c r="E4" s="78" t="s">
        <v>11</v>
      </c>
      <c r="F4" s="78"/>
      <c r="G4" s="78"/>
      <c r="H4" s="79" t="s">
        <v>7</v>
      </c>
      <c r="I4" s="80"/>
      <c r="J4" s="81"/>
      <c r="K4" s="79" t="s">
        <v>24</v>
      </c>
      <c r="L4" s="80"/>
      <c r="M4" s="81"/>
      <c r="N4" s="79" t="s">
        <v>20</v>
      </c>
      <c r="O4" s="80"/>
      <c r="P4" s="81"/>
      <c r="Q4" s="79" t="s">
        <v>21</v>
      </c>
      <c r="R4" s="80"/>
      <c r="S4" s="81"/>
    </row>
    <row r="5" spans="1:21" s="30" customFormat="1" ht="45.75" customHeight="1" x14ac:dyDescent="0.25">
      <c r="A5" s="77"/>
      <c r="B5" s="78"/>
      <c r="C5" s="78"/>
      <c r="D5" s="78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30.75" customHeight="1" x14ac:dyDescent="0.25">
      <c r="A6" s="38">
        <v>1</v>
      </c>
      <c r="B6" s="31"/>
      <c r="C6" s="32" t="s">
        <v>22</v>
      </c>
      <c r="D6" s="38" t="s">
        <v>16</v>
      </c>
      <c r="E6" s="25">
        <v>254</v>
      </c>
      <c r="F6" s="26">
        <v>8510</v>
      </c>
      <c r="G6" s="26">
        <f>F6*E6</f>
        <v>2161540</v>
      </c>
      <c r="H6" s="25"/>
      <c r="I6" s="25"/>
      <c r="J6" s="25">
        <f t="shared" ref="J6:J7" si="0">I6*H6</f>
        <v>0</v>
      </c>
      <c r="K6" s="25">
        <v>254</v>
      </c>
      <c r="L6" s="26">
        <v>8510</v>
      </c>
      <c r="M6" s="26">
        <f t="shared" ref="M6:M7" si="1">L6*K6</f>
        <v>2161540</v>
      </c>
      <c r="N6" s="25"/>
      <c r="O6" s="26"/>
      <c r="P6" s="26">
        <f t="shared" ref="P6:P7" si="2">O6*N6</f>
        <v>0</v>
      </c>
      <c r="Q6" s="25"/>
      <c r="R6" s="26"/>
      <c r="S6" s="26">
        <f t="shared" ref="S6:S7" si="3">R6*Q6</f>
        <v>0</v>
      </c>
    </row>
    <row r="7" spans="1:21" s="30" customFormat="1" ht="30.75" customHeight="1" x14ac:dyDescent="0.25">
      <c r="A7" s="41">
        <v>2</v>
      </c>
      <c r="B7" s="42"/>
      <c r="C7" s="32" t="s">
        <v>23</v>
      </c>
      <c r="D7" s="38" t="s">
        <v>16</v>
      </c>
      <c r="E7" s="25">
        <v>254</v>
      </c>
      <c r="F7" s="26">
        <v>57892</v>
      </c>
      <c r="G7" s="26">
        <f t="shared" ref="G7" si="4">F7*E7</f>
        <v>14704568</v>
      </c>
      <c r="H7" s="25"/>
      <c r="I7" s="25"/>
      <c r="J7" s="43">
        <f t="shared" si="0"/>
        <v>0</v>
      </c>
      <c r="K7" s="25">
        <v>254</v>
      </c>
      <c r="L7" s="26">
        <v>57892</v>
      </c>
      <c r="M7" s="44">
        <f t="shared" si="1"/>
        <v>14704568</v>
      </c>
      <c r="N7" s="25"/>
      <c r="O7" s="26"/>
      <c r="P7" s="44">
        <f t="shared" si="2"/>
        <v>0</v>
      </c>
      <c r="Q7" s="25"/>
      <c r="R7" s="26"/>
      <c r="S7" s="26">
        <f t="shared" si="3"/>
        <v>0</v>
      </c>
    </row>
    <row r="8" spans="1:21" s="33" customFormat="1" ht="14.25" x14ac:dyDescent="0.25">
      <c r="A8" s="83" t="s">
        <v>12</v>
      </c>
      <c r="B8" s="84"/>
      <c r="C8" s="85"/>
      <c r="D8" s="20"/>
      <c r="E8" s="21">
        <f>SUM(E6:E7)</f>
        <v>508</v>
      </c>
      <c r="F8" s="21"/>
      <c r="G8" s="46">
        <f>SUM(G6:G7)</f>
        <v>16866108</v>
      </c>
      <c r="H8" s="21">
        <f>SUM(H6:H6)</f>
        <v>0</v>
      </c>
      <c r="I8" s="21"/>
      <c r="J8" s="21">
        <f>SUM(J6:J6)</f>
        <v>0</v>
      </c>
      <c r="K8" s="46">
        <f>SUM(K6:K7)</f>
        <v>508</v>
      </c>
      <c r="L8" s="21"/>
      <c r="M8" s="46">
        <f>SUM(M6:M7)</f>
        <v>16866108</v>
      </c>
      <c r="N8" s="46">
        <f>SUM(N6:N7)</f>
        <v>0</v>
      </c>
      <c r="O8" s="21"/>
      <c r="P8" s="46">
        <f>SUM(P6:P7)</f>
        <v>0</v>
      </c>
      <c r="Q8" s="46">
        <f>SUM(Q6:Q7)</f>
        <v>0</v>
      </c>
      <c r="R8" s="21"/>
      <c r="S8" s="46">
        <f>SUM(S6:S7)</f>
        <v>0</v>
      </c>
    </row>
    <row r="9" spans="1:21" s="35" customFormat="1" x14ac:dyDescent="0.25">
      <c r="A9" s="83" t="s">
        <v>13</v>
      </c>
      <c r="B9" s="84"/>
      <c r="C9" s="85"/>
      <c r="D9" s="34"/>
      <c r="E9" s="34"/>
      <c r="F9" s="34"/>
      <c r="G9" s="34">
        <f>G10/1.2*0.2</f>
        <v>3373221.6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3373221.6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3" t="s">
        <v>3</v>
      </c>
      <c r="B10" s="84"/>
      <c r="C10" s="85"/>
      <c r="D10" s="22"/>
      <c r="E10" s="22"/>
      <c r="F10" s="22"/>
      <c r="G10" s="22">
        <f>G8*1.2</f>
        <v>20239329.599999998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20239329.599999998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6" t="s">
        <v>8</v>
      </c>
      <c r="C12" s="86"/>
      <c r="D12" s="86"/>
      <c r="E12" s="86"/>
      <c r="F12" s="86"/>
      <c r="G12" s="86"/>
      <c r="H12" s="86"/>
      <c r="I12" s="86"/>
      <c r="J12" s="86"/>
      <c r="K12" s="37"/>
      <c r="L12" s="37"/>
      <c r="M12" s="37"/>
      <c r="N12" s="8"/>
      <c r="O12" s="8"/>
      <c r="P12" s="8"/>
      <c r="Q12" s="8"/>
    </row>
    <row r="13" spans="1:21" x14ac:dyDescent="0.25">
      <c r="B13" s="24" t="s">
        <v>27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8"/>
      <c r="O13" s="8"/>
      <c r="P13" s="8"/>
      <c r="Q13" s="8"/>
    </row>
    <row r="14" spans="1:21" x14ac:dyDescent="0.25">
      <c r="B14" s="87" t="s">
        <v>14</v>
      </c>
      <c r="C14" s="87"/>
      <c r="D14" s="87"/>
      <c r="E14" s="87"/>
      <c r="F14" s="87"/>
      <c r="G14" s="87"/>
      <c r="H14" s="87"/>
      <c r="I14" s="87"/>
      <c r="J14" s="87"/>
      <c r="K14" s="36"/>
      <c r="L14" s="36"/>
      <c r="M14" s="36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B17" s="88" t="s">
        <v>28</v>
      </c>
      <c r="C17" s="88"/>
      <c r="D17" s="88"/>
      <c r="E17" s="88"/>
      <c r="F17" s="88"/>
      <c r="G17" s="88"/>
      <c r="N17" s="8"/>
      <c r="O17" s="8"/>
      <c r="P17" s="8"/>
      <c r="Q17" s="8"/>
    </row>
    <row r="18" spans="1:21" ht="15.75" customHeight="1" x14ac:dyDescent="0.25">
      <c r="C18" s="1"/>
      <c r="E18" s="13"/>
      <c r="F18" s="13"/>
      <c r="G18" s="1"/>
      <c r="N18" s="8"/>
      <c r="O18" s="8"/>
      <c r="P18" s="8"/>
      <c r="Q18" s="8"/>
    </row>
    <row r="19" spans="1:21" ht="15.75" customHeight="1" x14ac:dyDescent="0.25">
      <c r="B19" s="89" t="s">
        <v>41</v>
      </c>
      <c r="C19" s="89"/>
      <c r="D19" s="89"/>
      <c r="E19" s="89"/>
      <c r="F19" s="89"/>
      <c r="G19" s="89"/>
      <c r="L19" s="1" t="s">
        <v>29</v>
      </c>
      <c r="N19" s="8"/>
      <c r="O19" s="8"/>
      <c r="P19" s="8"/>
      <c r="Q19" s="8"/>
    </row>
    <row r="20" spans="1:21" ht="15.75" customHeight="1" x14ac:dyDescent="0.25">
      <c r="E20" s="2"/>
      <c r="G20" s="1"/>
      <c r="N20" s="8"/>
      <c r="O20" s="8"/>
      <c r="P20" s="8"/>
      <c r="Q20" s="8"/>
    </row>
    <row r="21" spans="1:21" ht="15.75" customHeight="1" x14ac:dyDescent="0.25">
      <c r="B21" s="5" t="s">
        <v>30</v>
      </c>
      <c r="E21" s="2"/>
      <c r="G21" s="1"/>
      <c r="N21" s="8"/>
      <c r="O21" s="8"/>
      <c r="P21" s="8"/>
      <c r="Q21" s="8"/>
    </row>
    <row r="22" spans="1:21" ht="15.75" customHeight="1" x14ac:dyDescent="0.25">
      <c r="E22" s="2"/>
      <c r="G22" s="1"/>
      <c r="N22" s="8"/>
      <c r="O22" s="8"/>
      <c r="P22" s="8"/>
      <c r="Q22" s="8"/>
    </row>
    <row r="23" spans="1:21" ht="15.75" customHeight="1" x14ac:dyDescent="0.25">
      <c r="B23" s="1" t="s">
        <v>31</v>
      </c>
      <c r="E23" s="2"/>
      <c r="G23" s="1"/>
      <c r="L23" s="1" t="s">
        <v>32</v>
      </c>
      <c r="N23" s="8"/>
      <c r="O23" s="8"/>
      <c r="P23" s="8"/>
      <c r="Q23" s="8"/>
    </row>
    <row r="24" spans="1:21" s="7" customFormat="1" ht="24.75" customHeight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9"/>
      <c r="S24" s="9"/>
    </row>
    <row r="25" spans="1:21" s="7" customFormat="1" ht="24.75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9" customFormat="1" ht="42" customHeight="1" x14ac:dyDescent="0.25">
      <c r="A27" s="18"/>
      <c r="B27" s="82" t="s">
        <v>18</v>
      </c>
      <c r="C27" s="82"/>
      <c r="D27" s="82"/>
      <c r="E27" s="82"/>
      <c r="F27" s="82"/>
      <c r="G27" s="82"/>
      <c r="H27" s="82"/>
      <c r="I27" s="57"/>
      <c r="J27" s="57"/>
      <c r="K27" s="57"/>
      <c r="L27" s="58" t="s">
        <v>33</v>
      </c>
      <c r="M27" s="57"/>
      <c r="N27" s="57"/>
      <c r="O27" s="27"/>
      <c r="P27" s="27"/>
      <c r="Q27" s="27"/>
      <c r="R27" s="27"/>
      <c r="S27" s="27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19">
    <mergeCell ref="B27:H27"/>
    <mergeCell ref="Q4:S4"/>
    <mergeCell ref="A8:C8"/>
    <mergeCell ref="A9:C9"/>
    <mergeCell ref="A10:C10"/>
    <mergeCell ref="B12:J12"/>
    <mergeCell ref="B14:J14"/>
    <mergeCell ref="B17:G17"/>
    <mergeCell ref="B19:G19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4" t="s">
        <v>19</v>
      </c>
      <c r="O1" s="75"/>
      <c r="P1" s="75"/>
      <c r="Q1" s="75"/>
      <c r="R1" s="75"/>
      <c r="S1" s="75"/>
      <c r="T1" s="8"/>
      <c r="U1" s="17"/>
    </row>
    <row r="2" spans="1:21" s="19" customFormat="1" ht="31.5" customHeight="1" x14ac:dyDescent="0.25">
      <c r="A2" s="76" t="s">
        <v>35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21" ht="13.5" customHeight="1" x14ac:dyDescent="0.25">
      <c r="B3" s="5"/>
      <c r="C3" s="6"/>
    </row>
    <row r="4" spans="1:21" s="29" customFormat="1" ht="49.5" customHeight="1" x14ac:dyDescent="0.25">
      <c r="A4" s="77" t="s">
        <v>2</v>
      </c>
      <c r="B4" s="78" t="s">
        <v>9</v>
      </c>
      <c r="C4" s="78" t="s">
        <v>0</v>
      </c>
      <c r="D4" s="78" t="s">
        <v>1</v>
      </c>
      <c r="E4" s="78" t="s">
        <v>11</v>
      </c>
      <c r="F4" s="78"/>
      <c r="G4" s="78"/>
      <c r="H4" s="79" t="s">
        <v>7</v>
      </c>
      <c r="I4" s="80"/>
      <c r="J4" s="81"/>
      <c r="K4" s="79" t="s">
        <v>24</v>
      </c>
      <c r="L4" s="80"/>
      <c r="M4" s="81"/>
      <c r="N4" s="79" t="s">
        <v>25</v>
      </c>
      <c r="O4" s="80"/>
      <c r="P4" s="81"/>
      <c r="Q4" s="79" t="s">
        <v>26</v>
      </c>
      <c r="R4" s="80"/>
      <c r="S4" s="81"/>
    </row>
    <row r="5" spans="1:21" s="30" customFormat="1" ht="45.75" customHeight="1" x14ac:dyDescent="0.25">
      <c r="A5" s="77"/>
      <c r="B5" s="78"/>
      <c r="C5" s="78"/>
      <c r="D5" s="78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45" t="s">
        <v>16</v>
      </c>
      <c r="E6" s="48">
        <v>140</v>
      </c>
      <c r="F6" s="49">
        <v>8510</v>
      </c>
      <c r="G6" s="49">
        <f t="shared" ref="G6:G7" si="0">F6*E6</f>
        <v>1191400</v>
      </c>
      <c r="H6" s="48"/>
      <c r="I6" s="48"/>
      <c r="J6" s="50">
        <f t="shared" ref="J6:J7" si="1">I6*H6</f>
        <v>0</v>
      </c>
      <c r="K6" s="48">
        <v>140</v>
      </c>
      <c r="L6" s="49">
        <v>8510</v>
      </c>
      <c r="M6" s="51">
        <f t="shared" ref="M6:M7" si="2">L6*K6</f>
        <v>1191400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45" t="s">
        <v>16</v>
      </c>
      <c r="E7" s="48">
        <v>140</v>
      </c>
      <c r="F7" s="49">
        <v>57892</v>
      </c>
      <c r="G7" s="49">
        <f t="shared" si="0"/>
        <v>8104880</v>
      </c>
      <c r="H7" s="48"/>
      <c r="I7" s="48"/>
      <c r="J7" s="50">
        <f t="shared" si="1"/>
        <v>0</v>
      </c>
      <c r="K7" s="48">
        <v>140</v>
      </c>
      <c r="L7" s="49">
        <v>57892</v>
      </c>
      <c r="M7" s="51">
        <f t="shared" si="2"/>
        <v>8104880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3" t="s">
        <v>12</v>
      </c>
      <c r="B8" s="84"/>
      <c r="C8" s="85"/>
      <c r="D8" s="20"/>
      <c r="E8" s="46">
        <f>SUM(E6:E7)</f>
        <v>280</v>
      </c>
      <c r="F8" s="46"/>
      <c r="G8" s="46">
        <f>SUM(G6:G7)</f>
        <v>9296280</v>
      </c>
      <c r="H8" s="46">
        <f>SUM(H6:H7)</f>
        <v>0</v>
      </c>
      <c r="I8" s="46"/>
      <c r="J8" s="46">
        <f>SUM(J6:J7)</f>
        <v>0</v>
      </c>
      <c r="K8" s="46">
        <f>SUM(K6:K7)</f>
        <v>280</v>
      </c>
      <c r="L8" s="46"/>
      <c r="M8" s="46">
        <f>SUM(M6:M7)</f>
        <v>9296280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3" t="s">
        <v>13</v>
      </c>
      <c r="B9" s="84"/>
      <c r="C9" s="85"/>
      <c r="D9" s="34"/>
      <c r="E9" s="34"/>
      <c r="F9" s="34"/>
      <c r="G9" s="34">
        <f>G10/1.2*0.2</f>
        <v>1859256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1859256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3" t="s">
        <v>3</v>
      </c>
      <c r="B10" s="84"/>
      <c r="C10" s="85"/>
      <c r="D10" s="22"/>
      <c r="E10" s="22"/>
      <c r="F10" s="22"/>
      <c r="G10" s="22">
        <f>G8*1.2</f>
        <v>11155536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11155536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6" t="s">
        <v>8</v>
      </c>
      <c r="C12" s="86"/>
      <c r="D12" s="86"/>
      <c r="E12" s="86"/>
      <c r="F12" s="86"/>
      <c r="G12" s="86"/>
      <c r="H12" s="86"/>
      <c r="I12" s="86"/>
      <c r="J12" s="86"/>
      <c r="K12" s="40"/>
      <c r="L12" s="40"/>
      <c r="M12" s="40"/>
      <c r="N12" s="8"/>
      <c r="O12" s="8"/>
      <c r="P12" s="8"/>
      <c r="Q12" s="8"/>
    </row>
    <row r="13" spans="1:21" x14ac:dyDescent="0.25">
      <c r="B13" s="24" t="s">
        <v>27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8"/>
      <c r="O13" s="8"/>
      <c r="P13" s="8"/>
      <c r="Q13" s="8"/>
    </row>
    <row r="14" spans="1:21" x14ac:dyDescent="0.25">
      <c r="B14" s="87" t="s">
        <v>14</v>
      </c>
      <c r="C14" s="87"/>
      <c r="D14" s="87"/>
      <c r="E14" s="87"/>
      <c r="F14" s="87"/>
      <c r="G14" s="87"/>
      <c r="H14" s="87"/>
      <c r="I14" s="87"/>
      <c r="J14" s="87"/>
      <c r="K14" s="39"/>
      <c r="L14" s="39"/>
      <c r="M14" s="39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B17" s="88" t="s">
        <v>28</v>
      </c>
      <c r="C17" s="88"/>
      <c r="D17" s="88"/>
      <c r="E17" s="88"/>
      <c r="F17" s="88"/>
      <c r="G17" s="88"/>
      <c r="N17" s="8"/>
      <c r="O17" s="8"/>
      <c r="P17" s="8"/>
      <c r="Q17" s="8"/>
    </row>
    <row r="18" spans="1:21" s="7" customFormat="1" x14ac:dyDescent="0.25">
      <c r="A18" s="1"/>
      <c r="B18" s="1"/>
      <c r="C18" s="1"/>
      <c r="D18" s="1"/>
      <c r="E18" s="13"/>
      <c r="F18" s="13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89" t="s">
        <v>41</v>
      </c>
      <c r="C19" s="89"/>
      <c r="D19" s="89"/>
      <c r="E19" s="89"/>
      <c r="F19" s="89"/>
      <c r="G19" s="89"/>
      <c r="H19" s="1"/>
      <c r="I19" s="1"/>
      <c r="J19" s="1"/>
      <c r="K19" s="1"/>
      <c r="L19" s="1" t="s">
        <v>29</v>
      </c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42" customHeight="1" x14ac:dyDescent="0.25">
      <c r="A27" s="18"/>
      <c r="B27" s="82" t="s">
        <v>18</v>
      </c>
      <c r="C27" s="82"/>
      <c r="D27" s="82"/>
      <c r="E27" s="82"/>
      <c r="F27" s="82"/>
      <c r="G27" s="82"/>
      <c r="H27" s="82"/>
      <c r="I27" s="28"/>
      <c r="J27" s="28"/>
      <c r="K27" s="28"/>
      <c r="L27" s="28"/>
      <c r="M27" s="28"/>
      <c r="N27" s="28"/>
      <c r="O27" s="27"/>
      <c r="P27" s="27"/>
      <c r="Q27" s="82" t="s">
        <v>17</v>
      </c>
      <c r="R27" s="82"/>
      <c r="S27" s="82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70"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4" t="s">
        <v>19</v>
      </c>
      <c r="O1" s="75"/>
      <c r="P1" s="75"/>
      <c r="Q1" s="75"/>
      <c r="R1" s="75"/>
      <c r="S1" s="75"/>
      <c r="T1" s="8"/>
      <c r="U1" s="17"/>
    </row>
    <row r="2" spans="1:21" s="19" customFormat="1" ht="31.5" customHeight="1" x14ac:dyDescent="0.25">
      <c r="A2" s="76" t="s">
        <v>36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21" ht="13.5" customHeight="1" x14ac:dyDescent="0.25">
      <c r="B3" s="5"/>
      <c r="C3" s="6"/>
    </row>
    <row r="4" spans="1:21" s="29" customFormat="1" ht="49.5" customHeight="1" x14ac:dyDescent="0.25">
      <c r="A4" s="77" t="s">
        <v>2</v>
      </c>
      <c r="B4" s="78" t="s">
        <v>9</v>
      </c>
      <c r="C4" s="78" t="s">
        <v>0</v>
      </c>
      <c r="D4" s="78" t="s">
        <v>1</v>
      </c>
      <c r="E4" s="78" t="s">
        <v>11</v>
      </c>
      <c r="F4" s="78"/>
      <c r="G4" s="78"/>
      <c r="H4" s="79" t="s">
        <v>7</v>
      </c>
      <c r="I4" s="80"/>
      <c r="J4" s="81"/>
      <c r="K4" s="79" t="s">
        <v>24</v>
      </c>
      <c r="L4" s="80"/>
      <c r="M4" s="81"/>
      <c r="N4" s="79" t="s">
        <v>25</v>
      </c>
      <c r="O4" s="80"/>
      <c r="P4" s="81"/>
      <c r="Q4" s="79" t="s">
        <v>26</v>
      </c>
      <c r="R4" s="80"/>
      <c r="S4" s="81"/>
    </row>
    <row r="5" spans="1:21" s="30" customFormat="1" ht="45.75" customHeight="1" x14ac:dyDescent="0.25">
      <c r="A5" s="77"/>
      <c r="B5" s="78"/>
      <c r="C5" s="78"/>
      <c r="D5" s="78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36</v>
      </c>
      <c r="F6" s="49">
        <v>8510</v>
      </c>
      <c r="G6" s="49">
        <f t="shared" ref="G6:G7" si="0">F6*E6</f>
        <v>306360</v>
      </c>
      <c r="H6" s="48"/>
      <c r="I6" s="48"/>
      <c r="J6" s="50">
        <f t="shared" ref="J6:J7" si="1">I6*H6</f>
        <v>0</v>
      </c>
      <c r="K6" s="48">
        <v>36</v>
      </c>
      <c r="L6" s="49">
        <v>8510</v>
      </c>
      <c r="M6" s="51">
        <f t="shared" ref="M6:M7" si="2">L6*K6</f>
        <v>306360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36</v>
      </c>
      <c r="F7" s="49">
        <v>57892</v>
      </c>
      <c r="G7" s="49">
        <f t="shared" si="0"/>
        <v>2084112</v>
      </c>
      <c r="H7" s="48"/>
      <c r="I7" s="48"/>
      <c r="J7" s="50">
        <f t="shared" si="1"/>
        <v>0</v>
      </c>
      <c r="K7" s="48">
        <v>36</v>
      </c>
      <c r="L7" s="49">
        <v>57892</v>
      </c>
      <c r="M7" s="51">
        <f t="shared" si="2"/>
        <v>2084112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3" t="s">
        <v>12</v>
      </c>
      <c r="B8" s="84"/>
      <c r="C8" s="85"/>
      <c r="D8" s="20"/>
      <c r="E8" s="46">
        <f>SUM(E6:E7)</f>
        <v>72</v>
      </c>
      <c r="F8" s="46"/>
      <c r="G8" s="46">
        <f>SUM(G6:G7)</f>
        <v>2390472</v>
      </c>
      <c r="H8" s="46">
        <f>SUM(H6:H7)</f>
        <v>0</v>
      </c>
      <c r="I8" s="46"/>
      <c r="J8" s="46">
        <f>SUM(J6:J7)</f>
        <v>0</v>
      </c>
      <c r="K8" s="46">
        <f>SUM(K6:K7)</f>
        <v>72</v>
      </c>
      <c r="L8" s="46"/>
      <c r="M8" s="46">
        <f>SUM(M6:M7)</f>
        <v>2390472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3" t="s">
        <v>13</v>
      </c>
      <c r="B9" s="84"/>
      <c r="C9" s="85"/>
      <c r="D9" s="34"/>
      <c r="E9" s="34"/>
      <c r="F9" s="34"/>
      <c r="G9" s="34">
        <f>G10/1.2*0.2</f>
        <v>478094.4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478094.4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3" t="s">
        <v>3</v>
      </c>
      <c r="B10" s="84"/>
      <c r="C10" s="85"/>
      <c r="D10" s="22"/>
      <c r="E10" s="22"/>
      <c r="F10" s="22"/>
      <c r="G10" s="22">
        <f>G8*1.2</f>
        <v>2868566.4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2868566.4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6" t="s">
        <v>8</v>
      </c>
      <c r="C12" s="86"/>
      <c r="D12" s="86"/>
      <c r="E12" s="86"/>
      <c r="F12" s="86"/>
      <c r="G12" s="86"/>
      <c r="H12" s="86"/>
      <c r="I12" s="86"/>
      <c r="J12" s="86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87" t="s">
        <v>14</v>
      </c>
      <c r="C14" s="87"/>
      <c r="D14" s="87"/>
      <c r="E14" s="87"/>
      <c r="F14" s="87"/>
      <c r="G14" s="87"/>
      <c r="H14" s="87"/>
      <c r="I14" s="87"/>
      <c r="J14" s="87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x14ac:dyDescent="0.25">
      <c r="B17" s="88" t="s">
        <v>28</v>
      </c>
      <c r="C17" s="88"/>
      <c r="D17" s="88"/>
      <c r="E17" s="88"/>
      <c r="F17" s="88"/>
      <c r="G17" s="88"/>
      <c r="N17" s="8"/>
      <c r="O17" s="8"/>
      <c r="P17" s="8"/>
      <c r="Q17" s="8"/>
    </row>
    <row r="18" spans="1:21" s="7" customFormat="1" x14ac:dyDescent="0.25">
      <c r="A18" s="1"/>
      <c r="B18" s="1"/>
      <c r="C18" s="1"/>
      <c r="D18" s="1"/>
      <c r="E18" s="13"/>
      <c r="F18" s="13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89" t="s">
        <v>41</v>
      </c>
      <c r="C19" s="89"/>
      <c r="D19" s="89"/>
      <c r="E19" s="89"/>
      <c r="F19" s="89"/>
      <c r="G19" s="89"/>
      <c r="H19" s="1"/>
      <c r="I19" s="1"/>
      <c r="J19" s="1"/>
      <c r="K19" s="1"/>
      <c r="L19" s="1" t="s">
        <v>29</v>
      </c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ht="24.75" customHeigh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ht="24.75" customHeigh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42" customHeight="1" x14ac:dyDescent="0.25">
      <c r="A27" s="18"/>
      <c r="B27" s="82" t="s">
        <v>18</v>
      </c>
      <c r="C27" s="82"/>
      <c r="D27" s="82"/>
      <c r="E27" s="82"/>
      <c r="F27" s="82"/>
      <c r="G27" s="82"/>
      <c r="H27" s="82"/>
      <c r="I27" s="28"/>
      <c r="J27" s="28"/>
      <c r="K27" s="28"/>
      <c r="L27" s="28"/>
      <c r="M27" s="28"/>
      <c r="N27" s="28"/>
      <c r="O27" s="27"/>
      <c r="P27" s="27"/>
      <c r="Q27" s="82" t="s">
        <v>17</v>
      </c>
      <c r="R27" s="82"/>
      <c r="S27" s="82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4" t="s">
        <v>19</v>
      </c>
      <c r="O1" s="75"/>
      <c r="P1" s="75"/>
      <c r="Q1" s="75"/>
      <c r="R1" s="75"/>
      <c r="S1" s="75"/>
      <c r="T1" s="8"/>
      <c r="U1" s="17"/>
    </row>
    <row r="2" spans="1:21" s="19" customFormat="1" ht="31.5" customHeight="1" x14ac:dyDescent="0.25">
      <c r="A2" s="76" t="s">
        <v>37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21" ht="13.5" customHeight="1" x14ac:dyDescent="0.25">
      <c r="B3" s="5"/>
      <c r="C3" s="6"/>
    </row>
    <row r="4" spans="1:21" s="29" customFormat="1" ht="49.5" customHeight="1" x14ac:dyDescent="0.25">
      <c r="A4" s="77" t="s">
        <v>2</v>
      </c>
      <c r="B4" s="78" t="s">
        <v>9</v>
      </c>
      <c r="C4" s="78" t="s">
        <v>0</v>
      </c>
      <c r="D4" s="78" t="s">
        <v>1</v>
      </c>
      <c r="E4" s="78" t="s">
        <v>11</v>
      </c>
      <c r="F4" s="78"/>
      <c r="G4" s="78"/>
      <c r="H4" s="79" t="s">
        <v>7</v>
      </c>
      <c r="I4" s="80"/>
      <c r="J4" s="81"/>
      <c r="K4" s="79" t="s">
        <v>24</v>
      </c>
      <c r="L4" s="80"/>
      <c r="M4" s="81"/>
      <c r="N4" s="79" t="s">
        <v>25</v>
      </c>
      <c r="O4" s="80"/>
      <c r="P4" s="81"/>
      <c r="Q4" s="79" t="s">
        <v>26</v>
      </c>
      <c r="R4" s="80"/>
      <c r="S4" s="81"/>
    </row>
    <row r="5" spans="1:21" s="30" customFormat="1" ht="45.75" customHeight="1" x14ac:dyDescent="0.25">
      <c r="A5" s="77"/>
      <c r="B5" s="78"/>
      <c r="C5" s="78"/>
      <c r="D5" s="78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38</v>
      </c>
      <c r="F6" s="49">
        <v>8510</v>
      </c>
      <c r="G6" s="49">
        <f t="shared" ref="G6:G7" si="0">F6*E6</f>
        <v>323380</v>
      </c>
      <c r="H6" s="48"/>
      <c r="I6" s="48"/>
      <c r="J6" s="50">
        <f t="shared" ref="J6:J7" si="1">I6*H6</f>
        <v>0</v>
      </c>
      <c r="K6" s="48">
        <v>38</v>
      </c>
      <c r="L6" s="49">
        <v>8510</v>
      </c>
      <c r="M6" s="51">
        <f t="shared" ref="M6:M7" si="2">L6*K6</f>
        <v>323380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38</v>
      </c>
      <c r="F7" s="49">
        <v>57892</v>
      </c>
      <c r="G7" s="49">
        <f t="shared" si="0"/>
        <v>2199896</v>
      </c>
      <c r="H7" s="48"/>
      <c r="I7" s="48"/>
      <c r="J7" s="50">
        <f t="shared" si="1"/>
        <v>0</v>
      </c>
      <c r="K7" s="48">
        <v>38</v>
      </c>
      <c r="L7" s="49">
        <v>57892</v>
      </c>
      <c r="M7" s="51">
        <f t="shared" si="2"/>
        <v>2199896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3" t="s">
        <v>12</v>
      </c>
      <c r="B8" s="84"/>
      <c r="C8" s="85"/>
      <c r="D8" s="20"/>
      <c r="E8" s="46">
        <f>SUM(E6:E7)</f>
        <v>76</v>
      </c>
      <c r="F8" s="46"/>
      <c r="G8" s="46">
        <f>SUM(G6:G7)</f>
        <v>2523276</v>
      </c>
      <c r="H8" s="46">
        <f>SUM(H6:H7)</f>
        <v>0</v>
      </c>
      <c r="I8" s="46"/>
      <c r="J8" s="46">
        <f>SUM(J6:J7)</f>
        <v>0</v>
      </c>
      <c r="K8" s="46">
        <f>SUM(K6:K7)</f>
        <v>76</v>
      </c>
      <c r="L8" s="46"/>
      <c r="M8" s="46">
        <f>SUM(M6:M7)</f>
        <v>2523276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3" t="s">
        <v>13</v>
      </c>
      <c r="B9" s="84"/>
      <c r="C9" s="85"/>
      <c r="D9" s="34"/>
      <c r="E9" s="34"/>
      <c r="F9" s="34"/>
      <c r="G9" s="34">
        <f>G10/1.2*0.2</f>
        <v>504655.2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504655.2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3" t="s">
        <v>3</v>
      </c>
      <c r="B10" s="84"/>
      <c r="C10" s="85"/>
      <c r="D10" s="22"/>
      <c r="E10" s="22"/>
      <c r="F10" s="22"/>
      <c r="G10" s="22">
        <f>G8*1.2</f>
        <v>3027931.1999999997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3027931.1999999997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6" t="s">
        <v>8</v>
      </c>
      <c r="C12" s="86"/>
      <c r="D12" s="86"/>
      <c r="E12" s="86"/>
      <c r="F12" s="86"/>
      <c r="G12" s="86"/>
      <c r="H12" s="86"/>
      <c r="I12" s="86"/>
      <c r="J12" s="86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87" t="s">
        <v>14</v>
      </c>
      <c r="C14" s="87"/>
      <c r="D14" s="87"/>
      <c r="E14" s="87"/>
      <c r="F14" s="87"/>
      <c r="G14" s="87"/>
      <c r="H14" s="87"/>
      <c r="I14" s="87"/>
      <c r="J14" s="87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ht="15.75" customHeight="1" x14ac:dyDescent="0.25">
      <c r="B18" s="88" t="s">
        <v>28</v>
      </c>
      <c r="C18" s="88"/>
      <c r="D18" s="88"/>
      <c r="E18" s="88"/>
      <c r="F18" s="88"/>
      <c r="G18" s="88"/>
      <c r="N18" s="8"/>
      <c r="O18" s="8"/>
      <c r="P18" s="8"/>
      <c r="Q18" s="8"/>
    </row>
    <row r="19" spans="1:21" ht="15.75" customHeight="1" x14ac:dyDescent="0.25">
      <c r="C19" s="1"/>
      <c r="E19" s="13"/>
      <c r="F19" s="13"/>
      <c r="G19" s="1"/>
      <c r="N19" s="8"/>
      <c r="O19" s="8"/>
      <c r="P19" s="8"/>
      <c r="Q19" s="8"/>
    </row>
    <row r="20" spans="1:21" ht="15.75" customHeight="1" x14ac:dyDescent="0.25">
      <c r="B20" s="89" t="s">
        <v>41</v>
      </c>
      <c r="C20" s="89"/>
      <c r="D20" s="89"/>
      <c r="E20" s="89"/>
      <c r="F20" s="89"/>
      <c r="G20" s="89"/>
      <c r="L20" s="1" t="s">
        <v>29</v>
      </c>
      <c r="N20" s="8"/>
      <c r="O20" s="8"/>
      <c r="P20" s="8"/>
      <c r="Q20" s="8"/>
    </row>
    <row r="21" spans="1:21" ht="15.75" customHeight="1" x14ac:dyDescent="0.25">
      <c r="E21" s="2"/>
      <c r="G21" s="1"/>
      <c r="N21" s="8"/>
      <c r="O21" s="8"/>
      <c r="P21" s="8"/>
      <c r="Q21" s="8"/>
    </row>
    <row r="22" spans="1:21" ht="15.75" customHeight="1" x14ac:dyDescent="0.25">
      <c r="B22" s="5" t="s">
        <v>30</v>
      </c>
      <c r="E22" s="2"/>
      <c r="G22" s="1"/>
      <c r="N22" s="8"/>
      <c r="O22" s="8"/>
      <c r="P22" s="8"/>
      <c r="Q22" s="8"/>
    </row>
    <row r="23" spans="1:21" ht="15.75" customHeight="1" x14ac:dyDescent="0.25">
      <c r="E23" s="2"/>
      <c r="G23" s="1"/>
      <c r="N23" s="8"/>
      <c r="O23" s="8"/>
      <c r="P23" s="8"/>
      <c r="Q23" s="8"/>
    </row>
    <row r="24" spans="1:21" ht="15.75" customHeight="1" x14ac:dyDescent="0.25">
      <c r="B24" s="1" t="s">
        <v>31</v>
      </c>
      <c r="E24" s="2"/>
      <c r="G24" s="1"/>
      <c r="L24" s="1" t="s">
        <v>32</v>
      </c>
      <c r="N24" s="8"/>
      <c r="O24" s="8"/>
      <c r="P24" s="8"/>
      <c r="Q24" s="8"/>
    </row>
    <row r="25" spans="1:21" ht="15.75" customHeight="1" x14ac:dyDescent="0.25">
      <c r="E25" s="2"/>
      <c r="G25" s="1"/>
      <c r="N25" s="8"/>
      <c r="O25" s="8"/>
      <c r="P25" s="8"/>
      <c r="Q25" s="8"/>
    </row>
    <row r="26" spans="1:21" s="7" customFormat="1" ht="24.75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9"/>
      <c r="S26" s="9"/>
    </row>
    <row r="27" spans="1:21" s="7" customFormat="1" ht="15" customHeight="1" x14ac:dyDescent="0.25">
      <c r="B27" s="15" t="s">
        <v>4</v>
      </c>
      <c r="C27" s="15"/>
      <c r="D27" s="15"/>
      <c r="E27" s="16"/>
      <c r="F27" s="16"/>
      <c r="N27" s="9"/>
      <c r="O27" s="9"/>
      <c r="P27" s="9"/>
      <c r="Q27" s="9"/>
      <c r="R27" s="9"/>
      <c r="S27" s="9"/>
    </row>
    <row r="28" spans="1:21" s="8" customFormat="1" ht="42" customHeight="1" x14ac:dyDescent="0.25">
      <c r="A28" s="18"/>
      <c r="B28" s="82" t="s">
        <v>18</v>
      </c>
      <c r="C28" s="82"/>
      <c r="D28" s="82"/>
      <c r="E28" s="82"/>
      <c r="F28" s="82"/>
      <c r="G28" s="82"/>
      <c r="H28" s="82"/>
      <c r="I28" s="28"/>
      <c r="J28" s="28"/>
      <c r="K28" s="28"/>
      <c r="L28" s="28"/>
      <c r="M28" s="28"/>
      <c r="N28" s="28"/>
      <c r="O28" s="27"/>
      <c r="P28" s="27"/>
      <c r="Q28" s="82" t="s">
        <v>17</v>
      </c>
      <c r="R28" s="82"/>
      <c r="S28" s="82"/>
      <c r="T28" s="27"/>
      <c r="U28" s="27"/>
    </row>
    <row r="29" spans="1:21" x14ac:dyDescent="0.25">
      <c r="A29" s="7"/>
      <c r="B29" s="10"/>
      <c r="C29" s="14"/>
      <c r="D29" s="10"/>
      <c r="E29" s="11"/>
      <c r="F29" s="12"/>
      <c r="G29" s="7"/>
      <c r="H29" s="7"/>
      <c r="I29" s="7"/>
      <c r="J29" s="7"/>
      <c r="K29" s="7"/>
      <c r="L29" s="7"/>
      <c r="M29" s="7"/>
      <c r="N29" s="9"/>
      <c r="O29" s="9"/>
      <c r="P29" s="9"/>
      <c r="Q29" s="9"/>
    </row>
    <row r="30" spans="1:21" x14ac:dyDescent="0.25">
      <c r="E30" s="2"/>
      <c r="G30" s="1"/>
      <c r="N30" s="8"/>
      <c r="O30" s="8"/>
      <c r="P30" s="8"/>
      <c r="Q30" s="8"/>
    </row>
    <row r="31" spans="1:21" x14ac:dyDescent="0.25">
      <c r="E31" s="2"/>
      <c r="G31" s="1"/>
      <c r="N31" s="8"/>
      <c r="O31" s="8"/>
      <c r="P31" s="8"/>
      <c r="Q31" s="8"/>
    </row>
  </sheetData>
  <mergeCells count="20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28:H28"/>
    <mergeCell ref="Q28:S28"/>
    <mergeCell ref="Q4:S4"/>
    <mergeCell ref="A8:C8"/>
    <mergeCell ref="A9:C9"/>
    <mergeCell ref="A10:C10"/>
    <mergeCell ref="B12:J12"/>
    <mergeCell ref="B14:J14"/>
    <mergeCell ref="B18:G18"/>
    <mergeCell ref="B20:G20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4" t="s">
        <v>19</v>
      </c>
      <c r="O1" s="75"/>
      <c r="P1" s="75"/>
      <c r="Q1" s="75"/>
      <c r="R1" s="75"/>
      <c r="S1" s="75"/>
      <c r="T1" s="8"/>
      <c r="U1" s="17"/>
    </row>
    <row r="2" spans="1:21" s="19" customFormat="1" ht="31.5" customHeight="1" x14ac:dyDescent="0.25">
      <c r="A2" s="76" t="s">
        <v>38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21" ht="13.5" customHeight="1" x14ac:dyDescent="0.25">
      <c r="B3" s="5"/>
      <c r="C3" s="6"/>
    </row>
    <row r="4" spans="1:21" s="29" customFormat="1" ht="49.5" customHeight="1" x14ac:dyDescent="0.25">
      <c r="A4" s="77" t="s">
        <v>2</v>
      </c>
      <c r="B4" s="78" t="s">
        <v>9</v>
      </c>
      <c r="C4" s="78" t="s">
        <v>0</v>
      </c>
      <c r="D4" s="78" t="s">
        <v>1</v>
      </c>
      <c r="E4" s="78" t="s">
        <v>11</v>
      </c>
      <c r="F4" s="78"/>
      <c r="G4" s="78"/>
      <c r="H4" s="79" t="s">
        <v>7</v>
      </c>
      <c r="I4" s="80"/>
      <c r="J4" s="81"/>
      <c r="K4" s="79" t="s">
        <v>24</v>
      </c>
      <c r="L4" s="80"/>
      <c r="M4" s="81"/>
      <c r="N4" s="79" t="s">
        <v>25</v>
      </c>
      <c r="O4" s="80"/>
      <c r="P4" s="81"/>
      <c r="Q4" s="79" t="s">
        <v>26</v>
      </c>
      <c r="R4" s="80"/>
      <c r="S4" s="81"/>
    </row>
    <row r="5" spans="1:21" s="30" customFormat="1" ht="45.75" customHeight="1" x14ac:dyDescent="0.25">
      <c r="A5" s="77"/>
      <c r="B5" s="78"/>
      <c r="C5" s="78"/>
      <c r="D5" s="78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3" t="s">
        <v>12</v>
      </c>
      <c r="B8" s="84"/>
      <c r="C8" s="85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3" t="s">
        <v>13</v>
      </c>
      <c r="B9" s="84"/>
      <c r="C9" s="85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3" t="s">
        <v>3</v>
      </c>
      <c r="B10" s="84"/>
      <c r="C10" s="85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6" t="s">
        <v>8</v>
      </c>
      <c r="C12" s="86"/>
      <c r="D12" s="86"/>
      <c r="E12" s="86"/>
      <c r="F12" s="86"/>
      <c r="G12" s="86"/>
      <c r="H12" s="86"/>
      <c r="I12" s="86"/>
      <c r="J12" s="86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87" t="s">
        <v>14</v>
      </c>
      <c r="C14" s="87"/>
      <c r="D14" s="87"/>
      <c r="E14" s="87"/>
      <c r="F14" s="87"/>
      <c r="G14" s="87"/>
      <c r="H14" s="87"/>
      <c r="I14" s="87"/>
      <c r="J14" s="87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s="7" customFormat="1" x14ac:dyDescent="0.25">
      <c r="A18" s="1"/>
      <c r="B18" s="88" t="s">
        <v>28</v>
      </c>
      <c r="C18" s="88"/>
      <c r="D18" s="88"/>
      <c r="E18" s="88"/>
      <c r="F18" s="88"/>
      <c r="G18" s="88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1"/>
      <c r="C19" s="1"/>
      <c r="D19" s="1"/>
      <c r="E19" s="13"/>
      <c r="F19" s="13"/>
      <c r="G19" s="1"/>
      <c r="H19" s="1"/>
      <c r="I19" s="1"/>
      <c r="J19" s="1"/>
      <c r="K19" s="1"/>
      <c r="L19" s="1"/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89" t="s">
        <v>41</v>
      </c>
      <c r="C20" s="89"/>
      <c r="D20" s="89"/>
      <c r="E20" s="89"/>
      <c r="F20" s="89"/>
      <c r="G20" s="89"/>
      <c r="H20" s="1"/>
      <c r="I20" s="1"/>
      <c r="J20" s="1"/>
      <c r="K20" s="1"/>
      <c r="L20" s="1" t="s">
        <v>29</v>
      </c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1"/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5" t="s">
        <v>30</v>
      </c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/>
      <c r="C23" s="4"/>
      <c r="D23" s="1"/>
      <c r="E23" s="2"/>
      <c r="F23" s="2"/>
      <c r="G23" s="1"/>
      <c r="H23" s="1"/>
      <c r="I23" s="1"/>
      <c r="J23" s="1"/>
      <c r="K23" s="1"/>
      <c r="L23" s="1"/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1" t="s">
        <v>31</v>
      </c>
      <c r="C24" s="4"/>
      <c r="D24" s="1"/>
      <c r="E24" s="2"/>
      <c r="F24" s="2"/>
      <c r="G24" s="1"/>
      <c r="H24" s="1"/>
      <c r="I24" s="1"/>
      <c r="J24" s="1"/>
      <c r="K24" s="1"/>
      <c r="L24" s="1" t="s">
        <v>32</v>
      </c>
      <c r="M24" s="1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1"/>
      <c r="C25" s="4"/>
      <c r="D25" s="1"/>
      <c r="E25" s="2"/>
      <c r="F25" s="2"/>
      <c r="G25" s="1"/>
      <c r="H25" s="1"/>
      <c r="I25" s="1"/>
      <c r="J25" s="1"/>
      <c r="K25" s="1"/>
      <c r="L25" s="1"/>
      <c r="M25" s="1"/>
      <c r="N25" s="56"/>
      <c r="O25" s="56"/>
      <c r="P25" s="56"/>
      <c r="Q25" s="56"/>
      <c r="R25" s="9"/>
      <c r="S25" s="9"/>
    </row>
    <row r="26" spans="1:21" s="7" customFormat="1" x14ac:dyDescent="0.25">
      <c r="A26" s="1"/>
      <c r="B26" s="1"/>
      <c r="C26" s="4"/>
      <c r="D26" s="1"/>
      <c r="E26" s="2"/>
      <c r="F26" s="2"/>
      <c r="G26" s="1"/>
      <c r="H26" s="1"/>
      <c r="I26" s="1"/>
      <c r="J26" s="1"/>
      <c r="K26" s="1"/>
      <c r="L26" s="1"/>
      <c r="M26" s="1"/>
      <c r="N26" s="56"/>
      <c r="O26" s="56"/>
      <c r="P26" s="56"/>
      <c r="Q26" s="56"/>
      <c r="R26" s="9"/>
      <c r="S26" s="9"/>
    </row>
    <row r="27" spans="1:21" s="7" customFormat="1" x14ac:dyDescent="0.25">
      <c r="A27" s="1"/>
      <c r="B27" s="1"/>
      <c r="C27" s="4"/>
      <c r="D27" s="1"/>
      <c r="E27" s="2"/>
      <c r="F27" s="2"/>
      <c r="G27" s="1"/>
      <c r="H27" s="1"/>
      <c r="I27" s="1"/>
      <c r="J27" s="1"/>
      <c r="K27" s="1"/>
      <c r="L27" s="1"/>
      <c r="M27" s="1"/>
      <c r="N27" s="56"/>
      <c r="O27" s="56"/>
      <c r="P27" s="56"/>
      <c r="Q27" s="56"/>
      <c r="R27" s="9"/>
      <c r="S27" s="9"/>
    </row>
    <row r="28" spans="1:21" s="7" customFormat="1" ht="15" customHeight="1" x14ac:dyDescent="0.25">
      <c r="B28" s="15" t="s">
        <v>4</v>
      </c>
      <c r="C28" s="15"/>
      <c r="D28" s="15"/>
      <c r="E28" s="16"/>
      <c r="F28" s="16"/>
      <c r="N28" s="9"/>
      <c r="O28" s="9"/>
      <c r="P28" s="9"/>
      <c r="Q28" s="9"/>
      <c r="R28" s="9"/>
      <c r="S28" s="9"/>
    </row>
    <row r="29" spans="1:21" s="8" customFormat="1" ht="42" customHeight="1" x14ac:dyDescent="0.25">
      <c r="A29" s="18"/>
      <c r="B29" s="82" t="s">
        <v>18</v>
      </c>
      <c r="C29" s="82"/>
      <c r="D29" s="82"/>
      <c r="E29" s="82"/>
      <c r="F29" s="82"/>
      <c r="G29" s="82"/>
      <c r="H29" s="82"/>
      <c r="I29" s="28"/>
      <c r="J29" s="28"/>
      <c r="K29" s="28"/>
      <c r="L29" s="28"/>
      <c r="M29" s="28"/>
      <c r="N29" s="28"/>
      <c r="O29" s="27"/>
      <c r="P29" s="27"/>
      <c r="Q29" s="82" t="s">
        <v>17</v>
      </c>
      <c r="R29" s="82"/>
      <c r="S29" s="82"/>
      <c r="T29" s="27"/>
      <c r="U29" s="27"/>
    </row>
    <row r="30" spans="1:21" x14ac:dyDescent="0.25">
      <c r="A30" s="7"/>
      <c r="B30" s="10"/>
      <c r="C30" s="14"/>
      <c r="D30" s="10"/>
      <c r="E30" s="11"/>
      <c r="F30" s="12"/>
      <c r="G30" s="7"/>
      <c r="H30" s="7"/>
      <c r="I30" s="7"/>
      <c r="J30" s="7"/>
      <c r="K30" s="7"/>
      <c r="L30" s="7"/>
      <c r="M30" s="7"/>
      <c r="N30" s="9"/>
      <c r="O30" s="9"/>
      <c r="P30" s="9"/>
      <c r="Q30" s="9"/>
    </row>
    <row r="31" spans="1:21" x14ac:dyDescent="0.25">
      <c r="E31" s="2"/>
      <c r="G31" s="1"/>
      <c r="N31" s="8"/>
      <c r="O31" s="8"/>
      <c r="P31" s="8"/>
      <c r="Q31" s="8"/>
    </row>
    <row r="32" spans="1:21" x14ac:dyDescent="0.25">
      <c r="E32" s="2"/>
      <c r="G32" s="1"/>
      <c r="N32" s="8"/>
      <c r="O32" s="8"/>
      <c r="P32" s="8"/>
      <c r="Q32" s="8"/>
    </row>
  </sheetData>
  <mergeCells count="20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29:H29"/>
    <mergeCell ref="Q29:S29"/>
    <mergeCell ref="Q4:S4"/>
    <mergeCell ref="A8:C8"/>
    <mergeCell ref="A9:C9"/>
    <mergeCell ref="A10:C10"/>
    <mergeCell ref="B12:J12"/>
    <mergeCell ref="B14:J14"/>
    <mergeCell ref="B18:G18"/>
    <mergeCell ref="B20:G20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4" t="s">
        <v>19</v>
      </c>
      <c r="O1" s="75"/>
      <c r="P1" s="75"/>
      <c r="Q1" s="75"/>
      <c r="R1" s="75"/>
      <c r="S1" s="75"/>
      <c r="T1" s="8"/>
      <c r="U1" s="17"/>
    </row>
    <row r="2" spans="1:21" s="19" customFormat="1" ht="31.5" customHeight="1" x14ac:dyDescent="0.25">
      <c r="A2" s="76" t="s">
        <v>39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21" ht="13.5" customHeight="1" x14ac:dyDescent="0.25">
      <c r="B3" s="5"/>
      <c r="C3" s="6"/>
    </row>
    <row r="4" spans="1:21" s="29" customFormat="1" ht="49.5" customHeight="1" x14ac:dyDescent="0.25">
      <c r="A4" s="77" t="s">
        <v>2</v>
      </c>
      <c r="B4" s="78" t="s">
        <v>9</v>
      </c>
      <c r="C4" s="78" t="s">
        <v>0</v>
      </c>
      <c r="D4" s="78" t="s">
        <v>1</v>
      </c>
      <c r="E4" s="78" t="s">
        <v>11</v>
      </c>
      <c r="F4" s="78"/>
      <c r="G4" s="78"/>
      <c r="H4" s="79" t="s">
        <v>7</v>
      </c>
      <c r="I4" s="80"/>
      <c r="J4" s="81"/>
      <c r="K4" s="79" t="s">
        <v>24</v>
      </c>
      <c r="L4" s="80"/>
      <c r="M4" s="81"/>
      <c r="N4" s="79" t="s">
        <v>25</v>
      </c>
      <c r="O4" s="80"/>
      <c r="P4" s="81"/>
      <c r="Q4" s="79" t="s">
        <v>26</v>
      </c>
      <c r="R4" s="80"/>
      <c r="S4" s="81"/>
    </row>
    <row r="5" spans="1:21" s="30" customFormat="1" ht="45.75" customHeight="1" x14ac:dyDescent="0.25">
      <c r="A5" s="77"/>
      <c r="B5" s="78"/>
      <c r="C5" s="78"/>
      <c r="D5" s="78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3" t="s">
        <v>12</v>
      </c>
      <c r="B8" s="84"/>
      <c r="C8" s="85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3" t="s">
        <v>13</v>
      </c>
      <c r="B9" s="84"/>
      <c r="C9" s="85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3" t="s">
        <v>3</v>
      </c>
      <c r="B10" s="84"/>
      <c r="C10" s="85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6" t="s">
        <v>8</v>
      </c>
      <c r="C12" s="86"/>
      <c r="D12" s="86"/>
      <c r="E12" s="86"/>
      <c r="F12" s="86"/>
      <c r="G12" s="86"/>
      <c r="H12" s="86"/>
      <c r="I12" s="86"/>
      <c r="J12" s="86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87" t="s">
        <v>14</v>
      </c>
      <c r="C14" s="87"/>
      <c r="D14" s="87"/>
      <c r="E14" s="87"/>
      <c r="F14" s="87"/>
      <c r="G14" s="87"/>
      <c r="H14" s="87"/>
      <c r="I14" s="87"/>
      <c r="J14" s="87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s="7" customFormat="1" x14ac:dyDescent="0.25">
      <c r="A18" s="1"/>
      <c r="B18" s="88" t="s">
        <v>28</v>
      </c>
      <c r="C18" s="88"/>
      <c r="D18" s="88"/>
      <c r="E18" s="88"/>
      <c r="F18" s="88"/>
      <c r="G18" s="88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1"/>
      <c r="C19" s="1"/>
      <c r="D19" s="1"/>
      <c r="E19" s="13"/>
      <c r="F19" s="13"/>
      <c r="G19" s="1"/>
      <c r="H19" s="1"/>
      <c r="I19" s="1"/>
      <c r="J19" s="1"/>
      <c r="K19" s="1"/>
      <c r="L19" s="1"/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89" t="s">
        <v>41</v>
      </c>
      <c r="C20" s="89"/>
      <c r="D20" s="89"/>
      <c r="E20" s="89"/>
      <c r="F20" s="89"/>
      <c r="G20" s="89"/>
      <c r="H20" s="1"/>
      <c r="I20" s="1"/>
      <c r="J20" s="1"/>
      <c r="K20" s="1"/>
      <c r="L20" s="1" t="s">
        <v>29</v>
      </c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1"/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5" t="s">
        <v>30</v>
      </c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/>
      <c r="C23" s="4"/>
      <c r="D23" s="1"/>
      <c r="E23" s="2"/>
      <c r="F23" s="2"/>
      <c r="G23" s="1"/>
      <c r="H23" s="1"/>
      <c r="I23" s="1"/>
      <c r="J23" s="1"/>
      <c r="K23" s="1"/>
      <c r="L23" s="1"/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1" t="s">
        <v>31</v>
      </c>
      <c r="C24" s="4"/>
      <c r="D24" s="1"/>
      <c r="E24" s="2"/>
      <c r="F24" s="2"/>
      <c r="G24" s="1"/>
      <c r="H24" s="1"/>
      <c r="I24" s="1"/>
      <c r="J24" s="1"/>
      <c r="K24" s="1"/>
      <c r="L24" s="1" t="s">
        <v>32</v>
      </c>
      <c r="M24" s="1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1"/>
      <c r="C25" s="4"/>
      <c r="D25" s="1"/>
      <c r="E25" s="2"/>
      <c r="F25" s="2"/>
      <c r="G25" s="1"/>
      <c r="H25" s="1"/>
      <c r="I25" s="1"/>
      <c r="J25" s="1"/>
      <c r="K25" s="1"/>
      <c r="L25" s="1"/>
      <c r="M25" s="1"/>
      <c r="N25" s="56"/>
      <c r="O25" s="56"/>
      <c r="P25" s="56"/>
      <c r="Q25" s="56"/>
      <c r="R25" s="9"/>
      <c r="S25" s="9"/>
    </row>
    <row r="26" spans="1:21" s="7" customFormat="1" x14ac:dyDescent="0.25">
      <c r="A26" s="1"/>
      <c r="B26" s="1"/>
      <c r="C26" s="4"/>
      <c r="D26" s="1"/>
      <c r="E26" s="2"/>
      <c r="F26" s="2"/>
      <c r="G26" s="1"/>
      <c r="H26" s="1"/>
      <c r="I26" s="1"/>
      <c r="J26" s="1"/>
      <c r="K26" s="1"/>
      <c r="L26" s="1"/>
      <c r="M26" s="1"/>
      <c r="N26" s="56"/>
      <c r="O26" s="56"/>
      <c r="P26" s="56"/>
      <c r="Q26" s="56"/>
      <c r="R26" s="9"/>
      <c r="S26" s="9"/>
    </row>
    <row r="27" spans="1:21" s="7" customFormat="1" ht="15" customHeight="1" x14ac:dyDescent="0.25">
      <c r="B27" s="15" t="s">
        <v>4</v>
      </c>
      <c r="C27" s="15"/>
      <c r="D27" s="15"/>
      <c r="E27" s="16"/>
      <c r="F27" s="16"/>
      <c r="N27" s="9"/>
      <c r="O27" s="9"/>
      <c r="P27" s="9"/>
      <c r="Q27" s="9"/>
      <c r="R27" s="9"/>
      <c r="S27" s="9"/>
    </row>
    <row r="28" spans="1:21" s="8" customFormat="1" ht="42" customHeight="1" x14ac:dyDescent="0.25">
      <c r="A28" s="18"/>
      <c r="B28" s="82" t="s">
        <v>18</v>
      </c>
      <c r="C28" s="82"/>
      <c r="D28" s="82"/>
      <c r="E28" s="82"/>
      <c r="F28" s="82"/>
      <c r="G28" s="82"/>
      <c r="H28" s="82"/>
      <c r="I28" s="28"/>
      <c r="J28" s="28"/>
      <c r="K28" s="28"/>
      <c r="L28" s="28"/>
      <c r="M28" s="28"/>
      <c r="N28" s="28"/>
      <c r="O28" s="27"/>
      <c r="P28" s="27"/>
      <c r="Q28" s="82" t="s">
        <v>17</v>
      </c>
      <c r="R28" s="82"/>
      <c r="S28" s="82"/>
      <c r="T28" s="27"/>
      <c r="U28" s="27"/>
    </row>
    <row r="29" spans="1:21" x14ac:dyDescent="0.25">
      <c r="A29" s="7"/>
      <c r="B29" s="10"/>
      <c r="C29" s="14"/>
      <c r="D29" s="10"/>
      <c r="E29" s="11"/>
      <c r="F29" s="12"/>
      <c r="G29" s="7"/>
      <c r="H29" s="7"/>
      <c r="I29" s="7"/>
      <c r="J29" s="7"/>
      <c r="K29" s="7"/>
      <c r="L29" s="7"/>
      <c r="M29" s="7"/>
      <c r="N29" s="9"/>
      <c r="O29" s="9"/>
      <c r="P29" s="9"/>
      <c r="Q29" s="9"/>
    </row>
    <row r="30" spans="1:21" x14ac:dyDescent="0.25">
      <c r="E30" s="2"/>
      <c r="G30" s="1"/>
      <c r="N30" s="8"/>
      <c r="O30" s="8"/>
      <c r="P30" s="8"/>
      <c r="Q30" s="8"/>
    </row>
    <row r="31" spans="1:21" x14ac:dyDescent="0.25">
      <c r="E31" s="2"/>
      <c r="G31" s="1"/>
      <c r="N31" s="8"/>
      <c r="O31" s="8"/>
      <c r="P31" s="8"/>
      <c r="Q31" s="8"/>
    </row>
  </sheetData>
  <mergeCells count="20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28:H28"/>
    <mergeCell ref="Q28:S28"/>
    <mergeCell ref="Q4:S4"/>
    <mergeCell ref="A8:C8"/>
    <mergeCell ref="A9:C9"/>
    <mergeCell ref="A10:C10"/>
    <mergeCell ref="B12:J12"/>
    <mergeCell ref="B14:J14"/>
    <mergeCell ref="B18:G18"/>
    <mergeCell ref="B20:G20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70"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4" t="s">
        <v>19</v>
      </c>
      <c r="O1" s="75"/>
      <c r="P1" s="75"/>
      <c r="Q1" s="75"/>
      <c r="R1" s="75"/>
      <c r="S1" s="75"/>
      <c r="T1" s="8"/>
      <c r="U1" s="17"/>
    </row>
    <row r="2" spans="1:21" s="19" customFormat="1" ht="31.5" customHeight="1" x14ac:dyDescent="0.25">
      <c r="A2" s="76" t="s">
        <v>40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21" ht="13.5" customHeight="1" x14ac:dyDescent="0.25">
      <c r="B3" s="5"/>
      <c r="C3" s="6"/>
    </row>
    <row r="4" spans="1:21" s="29" customFormat="1" ht="49.5" customHeight="1" x14ac:dyDescent="0.25">
      <c r="A4" s="77" t="s">
        <v>2</v>
      </c>
      <c r="B4" s="78" t="s">
        <v>9</v>
      </c>
      <c r="C4" s="78" t="s">
        <v>0</v>
      </c>
      <c r="D4" s="78" t="s">
        <v>1</v>
      </c>
      <c r="E4" s="78" t="s">
        <v>11</v>
      </c>
      <c r="F4" s="78"/>
      <c r="G4" s="78"/>
      <c r="H4" s="79" t="s">
        <v>7</v>
      </c>
      <c r="I4" s="80"/>
      <c r="J4" s="81"/>
      <c r="K4" s="79" t="s">
        <v>24</v>
      </c>
      <c r="L4" s="80"/>
      <c r="M4" s="81"/>
      <c r="N4" s="79" t="s">
        <v>25</v>
      </c>
      <c r="O4" s="80"/>
      <c r="P4" s="81"/>
      <c r="Q4" s="79" t="s">
        <v>26</v>
      </c>
      <c r="R4" s="80"/>
      <c r="S4" s="81"/>
    </row>
    <row r="5" spans="1:21" s="30" customFormat="1" ht="45.75" customHeight="1" x14ac:dyDescent="0.25">
      <c r="A5" s="77"/>
      <c r="B5" s="78"/>
      <c r="C5" s="78"/>
      <c r="D5" s="78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3" t="s">
        <v>12</v>
      </c>
      <c r="B8" s="84"/>
      <c r="C8" s="85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3" t="s">
        <v>13</v>
      </c>
      <c r="B9" s="84"/>
      <c r="C9" s="85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3" t="s">
        <v>3</v>
      </c>
      <c r="B10" s="84"/>
      <c r="C10" s="85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6" t="s">
        <v>8</v>
      </c>
      <c r="C12" s="86"/>
      <c r="D12" s="86"/>
      <c r="E12" s="86"/>
      <c r="F12" s="86"/>
      <c r="G12" s="86"/>
      <c r="H12" s="86"/>
      <c r="I12" s="86"/>
      <c r="J12" s="86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87" t="s">
        <v>14</v>
      </c>
      <c r="C14" s="87"/>
      <c r="D14" s="87"/>
      <c r="E14" s="87"/>
      <c r="F14" s="87"/>
      <c r="G14" s="87"/>
      <c r="H14" s="87"/>
      <c r="I14" s="87"/>
      <c r="J14" s="87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x14ac:dyDescent="0.25">
      <c r="B17" s="88" t="s">
        <v>28</v>
      </c>
      <c r="C17" s="88"/>
      <c r="D17" s="88"/>
      <c r="E17" s="88"/>
      <c r="F17" s="88"/>
      <c r="G17" s="88"/>
      <c r="N17" s="8"/>
      <c r="O17" s="8"/>
      <c r="P17" s="8"/>
      <c r="Q17" s="8"/>
    </row>
    <row r="18" spans="1:21" x14ac:dyDescent="0.25">
      <c r="C18" s="1"/>
      <c r="E18" s="13"/>
      <c r="F18" s="13"/>
      <c r="G18" s="1"/>
      <c r="N18" s="8"/>
      <c r="O18" s="8"/>
      <c r="P18" s="8"/>
      <c r="Q18" s="8"/>
    </row>
    <row r="19" spans="1:21" s="7" customFormat="1" x14ac:dyDescent="0.25">
      <c r="A19" s="1"/>
      <c r="B19" s="89" t="s">
        <v>41</v>
      </c>
      <c r="C19" s="89"/>
      <c r="D19" s="89"/>
      <c r="E19" s="89"/>
      <c r="F19" s="89"/>
      <c r="G19" s="89"/>
      <c r="H19" s="1"/>
      <c r="I19" s="1"/>
      <c r="J19" s="1"/>
      <c r="K19" s="1"/>
      <c r="L19" s="1" t="s">
        <v>29</v>
      </c>
      <c r="M19" s="1"/>
      <c r="N19" s="3"/>
      <c r="O19" s="3"/>
      <c r="P19" s="3"/>
      <c r="Q19" s="3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18" customHeight="1" x14ac:dyDescent="0.25">
      <c r="A27" s="18"/>
      <c r="B27" s="82" t="s">
        <v>18</v>
      </c>
      <c r="C27" s="82"/>
      <c r="D27" s="82"/>
      <c r="E27" s="82"/>
      <c r="F27" s="82"/>
      <c r="G27" s="82"/>
      <c r="H27" s="82"/>
      <c r="I27" s="28"/>
      <c r="J27" s="28"/>
      <c r="K27" s="28"/>
      <c r="L27" s="28"/>
      <c r="M27" s="28"/>
      <c r="N27" s="28"/>
      <c r="O27" s="27"/>
      <c r="P27" s="27"/>
      <c r="Q27" s="82" t="s">
        <v>17</v>
      </c>
      <c r="R27" s="82"/>
      <c r="S27" s="82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tabSelected="1" zoomScaleNormal="100" zoomScaleSheetLayoutView="70" workbookViewId="0">
      <selection activeCell="Q8" sqref="Q8"/>
    </sheetView>
  </sheetViews>
  <sheetFormatPr defaultColWidth="9.140625" defaultRowHeight="15" x14ac:dyDescent="0.25"/>
  <cols>
    <col min="1" max="1" width="4.140625" style="1" customWidth="1"/>
    <col min="2" max="2" width="11.42578125" style="1" customWidth="1"/>
    <col min="3" max="3" width="31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10.85546875" style="1" customWidth="1"/>
    <col min="9" max="9" width="9.140625" style="1" customWidth="1"/>
    <col min="10" max="10" width="11.140625" style="1" customWidth="1"/>
    <col min="11" max="11" width="9.5703125" style="1" customWidth="1"/>
    <col min="12" max="12" width="13.7109375" style="1" customWidth="1"/>
    <col min="13" max="13" width="16.28515625" style="1" customWidth="1"/>
    <col min="14" max="14" width="10" style="1" customWidth="1"/>
    <col min="15" max="15" width="13.7109375" style="1" customWidth="1"/>
    <col min="16" max="16" width="16" style="1" customWidth="1"/>
    <col min="17" max="17" width="9.570312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4" t="s">
        <v>19</v>
      </c>
      <c r="O1" s="75"/>
      <c r="P1" s="75"/>
      <c r="Q1" s="75"/>
      <c r="R1" s="75"/>
      <c r="S1" s="75"/>
      <c r="T1" s="8"/>
      <c r="U1" s="17"/>
    </row>
    <row r="2" spans="1:21" s="19" customFormat="1" ht="31.5" customHeight="1" x14ac:dyDescent="0.25">
      <c r="A2" s="76" t="s">
        <v>47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21" ht="13.5" customHeight="1" x14ac:dyDescent="0.25">
      <c r="B3" s="5"/>
      <c r="C3" s="6"/>
    </row>
    <row r="4" spans="1:21" s="29" customFormat="1" ht="49.5" customHeight="1" x14ac:dyDescent="0.25">
      <c r="A4" s="77" t="s">
        <v>2</v>
      </c>
      <c r="B4" s="78" t="s">
        <v>9</v>
      </c>
      <c r="C4" s="78" t="s">
        <v>0</v>
      </c>
      <c r="D4" s="78" t="s">
        <v>1</v>
      </c>
      <c r="E4" s="78" t="s">
        <v>11</v>
      </c>
      <c r="F4" s="78"/>
      <c r="G4" s="78"/>
      <c r="H4" s="79" t="s">
        <v>7</v>
      </c>
      <c r="I4" s="80"/>
      <c r="J4" s="81"/>
      <c r="K4" s="79" t="s">
        <v>58</v>
      </c>
      <c r="L4" s="80"/>
      <c r="M4" s="81"/>
      <c r="N4" s="79" t="s">
        <v>55</v>
      </c>
      <c r="O4" s="80"/>
      <c r="P4" s="81"/>
      <c r="Q4" s="79" t="s">
        <v>59</v>
      </c>
      <c r="R4" s="80"/>
      <c r="S4" s="81"/>
    </row>
    <row r="5" spans="1:21" s="30" customFormat="1" ht="45.75" customHeight="1" x14ac:dyDescent="0.25">
      <c r="A5" s="77"/>
      <c r="B5" s="78"/>
      <c r="C5" s="78"/>
      <c r="D5" s="78"/>
      <c r="E5" s="23" t="s">
        <v>5</v>
      </c>
      <c r="F5" s="23" t="s">
        <v>6</v>
      </c>
      <c r="G5" s="23" t="s">
        <v>10</v>
      </c>
      <c r="H5" s="23" t="s">
        <v>5</v>
      </c>
      <c r="I5" s="66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24" customHeight="1" x14ac:dyDescent="0.25">
      <c r="A6" s="65">
        <v>1</v>
      </c>
      <c r="B6" s="67" t="s">
        <v>48</v>
      </c>
      <c r="C6" s="67" t="s">
        <v>49</v>
      </c>
      <c r="D6" s="61" t="s">
        <v>50</v>
      </c>
      <c r="E6" s="60">
        <v>1</v>
      </c>
      <c r="F6" s="73">
        <v>52.75</v>
      </c>
      <c r="G6" s="62">
        <f>F6*E6</f>
        <v>52.75</v>
      </c>
      <c r="H6" s="60">
        <v>1</v>
      </c>
      <c r="I6" s="72">
        <v>53.45</v>
      </c>
      <c r="J6" s="62">
        <f>H6*I6</f>
        <v>53.45</v>
      </c>
      <c r="K6" s="60">
        <v>1</v>
      </c>
      <c r="L6" s="73">
        <v>52.75</v>
      </c>
      <c r="M6" s="62">
        <f>L6*K6</f>
        <v>52.75</v>
      </c>
      <c r="N6" s="60">
        <v>1</v>
      </c>
      <c r="O6" s="73">
        <v>53.9</v>
      </c>
      <c r="P6" s="62">
        <f>N6*O6</f>
        <v>53.9</v>
      </c>
      <c r="Q6" s="60">
        <v>1</v>
      </c>
      <c r="R6" s="73">
        <v>59.1</v>
      </c>
      <c r="S6" s="62">
        <f>Q6*R6</f>
        <v>59.1</v>
      </c>
    </row>
    <row r="7" spans="1:21" s="30" customFormat="1" ht="24" customHeight="1" x14ac:dyDescent="0.25">
      <c r="A7" s="65">
        <v>1</v>
      </c>
      <c r="B7" s="71" t="s">
        <v>57</v>
      </c>
      <c r="C7" s="71" t="s">
        <v>56</v>
      </c>
      <c r="D7" s="61" t="s">
        <v>50</v>
      </c>
      <c r="E7" s="60">
        <v>1</v>
      </c>
      <c r="F7" s="73">
        <v>65.8</v>
      </c>
      <c r="G7" s="62">
        <f>F7*E7</f>
        <v>65.8</v>
      </c>
      <c r="H7" s="60">
        <v>1</v>
      </c>
      <c r="I7" s="72">
        <v>63.97</v>
      </c>
      <c r="J7" s="62">
        <f>H7*I7</f>
        <v>63.97</v>
      </c>
      <c r="K7" s="60">
        <v>1</v>
      </c>
      <c r="L7" s="73">
        <v>65.8</v>
      </c>
      <c r="M7" s="62">
        <f>L7*K7</f>
        <v>65.8</v>
      </c>
      <c r="N7" s="60">
        <v>1</v>
      </c>
      <c r="O7" s="73">
        <v>65.900000000000006</v>
      </c>
      <c r="P7" s="62">
        <f>N7*O7</f>
        <v>65.900000000000006</v>
      </c>
      <c r="Q7" s="60">
        <v>1</v>
      </c>
      <c r="R7" s="73">
        <v>69.3</v>
      </c>
      <c r="S7" s="62">
        <f>Q7*R7</f>
        <v>69.3</v>
      </c>
    </row>
    <row r="8" spans="1:21" s="33" customFormat="1" ht="14.25" x14ac:dyDescent="0.25">
      <c r="A8" s="90" t="s">
        <v>12</v>
      </c>
      <c r="B8" s="90"/>
      <c r="C8" s="90"/>
      <c r="D8" s="20"/>
      <c r="E8" s="46"/>
      <c r="F8" s="46"/>
      <c r="G8" s="46">
        <f>SUM(G6:G7)</f>
        <v>118.55</v>
      </c>
      <c r="H8" s="46"/>
      <c r="I8" s="46"/>
      <c r="J8" s="46">
        <f>SUM(J6:J7)</f>
        <v>117.42</v>
      </c>
      <c r="K8" s="46"/>
      <c r="L8" s="46"/>
      <c r="M8" s="46">
        <f>SUM(M6:M7)</f>
        <v>118.55</v>
      </c>
      <c r="N8" s="46"/>
      <c r="O8" s="46"/>
      <c r="P8" s="46">
        <f>SUM(P6:P7)</f>
        <v>119.80000000000001</v>
      </c>
      <c r="Q8" s="46"/>
      <c r="R8" s="46"/>
      <c r="S8" s="46">
        <f>SUM(S6:S7)</f>
        <v>128.4</v>
      </c>
    </row>
    <row r="9" spans="1:21" s="35" customFormat="1" x14ac:dyDescent="0.25">
      <c r="A9" s="83" t="s">
        <v>13</v>
      </c>
      <c r="B9" s="84"/>
      <c r="C9" s="85"/>
      <c r="D9" s="34"/>
      <c r="E9" s="34"/>
      <c r="F9" s="34"/>
      <c r="G9" s="34">
        <f>G10/1.2*0.2</f>
        <v>23.71</v>
      </c>
      <c r="H9" s="34"/>
      <c r="I9" s="34"/>
      <c r="J9" s="34">
        <f t="shared" ref="J9:M9" si="0">J10/1.2*0.2</f>
        <v>23.484000000000002</v>
      </c>
      <c r="K9" s="34"/>
      <c r="L9" s="34"/>
      <c r="M9" s="34">
        <f t="shared" si="0"/>
        <v>23.71</v>
      </c>
      <c r="N9" s="34"/>
      <c r="O9" s="34"/>
      <c r="P9" s="34">
        <f t="shared" ref="P9:S9" si="1">P10/1.2*0.2</f>
        <v>23.960000000000008</v>
      </c>
      <c r="Q9" s="34"/>
      <c r="R9" s="34"/>
      <c r="S9" s="34">
        <f t="shared" si="1"/>
        <v>25.680000000000003</v>
      </c>
    </row>
    <row r="10" spans="1:21" s="35" customFormat="1" x14ac:dyDescent="0.25">
      <c r="A10" s="83" t="s">
        <v>3</v>
      </c>
      <c r="B10" s="84"/>
      <c r="C10" s="85"/>
      <c r="D10" s="22"/>
      <c r="E10" s="22"/>
      <c r="F10" s="22"/>
      <c r="G10" s="22">
        <f>G8*1.2</f>
        <v>142.26</v>
      </c>
      <c r="H10" s="22"/>
      <c r="I10" s="22"/>
      <c r="J10" s="22">
        <f t="shared" ref="J10:M10" si="2">J8*1.2</f>
        <v>140.904</v>
      </c>
      <c r="K10" s="22"/>
      <c r="L10" s="22"/>
      <c r="M10" s="22">
        <f t="shared" si="2"/>
        <v>142.26</v>
      </c>
      <c r="N10" s="22"/>
      <c r="O10" s="22"/>
      <c r="P10" s="22">
        <f>P8*1.2</f>
        <v>143.76000000000002</v>
      </c>
      <c r="Q10" s="22"/>
      <c r="R10" s="22"/>
      <c r="S10" s="22">
        <f>S8*1.2</f>
        <v>154.08000000000001</v>
      </c>
    </row>
    <row r="11" spans="1:21" ht="9" customHeight="1" x14ac:dyDescent="0.25"/>
    <row r="12" spans="1:21" x14ac:dyDescent="0.25">
      <c r="B12" s="86" t="s">
        <v>8</v>
      </c>
      <c r="C12" s="86"/>
      <c r="D12" s="86"/>
      <c r="E12" s="86"/>
      <c r="F12" s="86"/>
      <c r="G12" s="86"/>
      <c r="H12" s="86"/>
      <c r="I12" s="86"/>
      <c r="J12" s="86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52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87" t="s">
        <v>14</v>
      </c>
      <c r="C14" s="87"/>
      <c r="D14" s="87"/>
      <c r="E14" s="87"/>
      <c r="F14" s="87"/>
      <c r="G14" s="87"/>
      <c r="H14" s="87"/>
      <c r="I14" s="87"/>
      <c r="J14" s="87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61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B16" s="1" t="s">
        <v>60</v>
      </c>
      <c r="C16" s="1"/>
      <c r="E16" s="13"/>
      <c r="F16" s="13"/>
      <c r="G16" s="1"/>
      <c r="L16" s="68"/>
      <c r="M16" s="68"/>
      <c r="N16" s="69"/>
      <c r="O16" s="69"/>
      <c r="P16" s="69"/>
      <c r="Q16" s="69"/>
      <c r="R16" s="70"/>
      <c r="S16" s="70"/>
    </row>
    <row r="17" spans="1:21" ht="46.5" customHeight="1" x14ac:dyDescent="0.25">
      <c r="B17" s="93" t="s">
        <v>54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</row>
    <row r="18" spans="1:21" ht="15.75" customHeight="1" x14ac:dyDescent="0.25">
      <c r="E18" s="2"/>
      <c r="G18" s="1"/>
      <c r="N18" s="8"/>
      <c r="O18" s="8"/>
      <c r="P18" s="8"/>
      <c r="Q18" s="8"/>
    </row>
    <row r="19" spans="1:21" s="7" customFormat="1" x14ac:dyDescent="0.25">
      <c r="A19" s="1"/>
      <c r="B19" s="91" t="s">
        <v>28</v>
      </c>
      <c r="C19" s="91"/>
      <c r="D19" s="91"/>
      <c r="E19" s="91"/>
      <c r="F19" s="91"/>
      <c r="G19" s="91"/>
      <c r="H19" s="1"/>
      <c r="I19" s="1"/>
      <c r="J19" s="1"/>
      <c r="K19" s="1"/>
      <c r="L19" s="1"/>
      <c r="M19" s="1"/>
      <c r="N19" s="8"/>
      <c r="O19" s="8"/>
      <c r="P19" s="3"/>
      <c r="Q19" s="3"/>
      <c r="R19" s="9"/>
      <c r="S19" s="9"/>
    </row>
    <row r="20" spans="1:21" s="7" customFormat="1" x14ac:dyDescent="0.25">
      <c r="A20" s="1"/>
      <c r="B20" s="1"/>
      <c r="C20" s="1"/>
      <c r="D20" s="1"/>
      <c r="E20" s="13"/>
      <c r="F20" s="13"/>
      <c r="G20" s="1"/>
      <c r="H20" s="1"/>
      <c r="I20" s="1"/>
      <c r="J20" s="1"/>
      <c r="K20" s="1"/>
      <c r="L20" s="1"/>
      <c r="M20" s="1"/>
      <c r="N20" s="3"/>
      <c r="O20" s="3"/>
      <c r="P20" s="56"/>
      <c r="Q20" s="56"/>
      <c r="R20" s="9"/>
      <c r="S20" s="9"/>
    </row>
    <row r="21" spans="1:21" s="7" customFormat="1" x14ac:dyDescent="0.25">
      <c r="A21" s="1"/>
      <c r="B21" s="89" t="s">
        <v>51</v>
      </c>
      <c r="C21" s="89"/>
      <c r="D21" s="89"/>
      <c r="E21" s="89"/>
      <c r="F21" s="89"/>
      <c r="G21" s="89"/>
      <c r="H21" s="1"/>
      <c r="I21" s="1"/>
      <c r="J21" s="1"/>
      <c r="K21" s="1"/>
      <c r="L21" s="13" t="s">
        <v>53</v>
      </c>
      <c r="M21" s="1"/>
      <c r="N21" s="59"/>
      <c r="O21" s="59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9"/>
      <c r="O22" s="59"/>
      <c r="P22" s="56"/>
      <c r="Q22" s="56"/>
      <c r="R22" s="9"/>
      <c r="S22" s="9"/>
    </row>
    <row r="23" spans="1:21" s="7" customFormat="1" x14ac:dyDescent="0.25">
      <c r="A23" s="1"/>
      <c r="B23" s="5" t="s">
        <v>30</v>
      </c>
      <c r="C23" s="4"/>
      <c r="D23" s="1"/>
      <c r="E23" s="2"/>
      <c r="F23" s="2"/>
      <c r="G23" s="1"/>
      <c r="H23" s="1"/>
      <c r="I23" s="1"/>
      <c r="J23" s="1"/>
      <c r="K23" s="1"/>
      <c r="L23" s="1"/>
      <c r="M23" s="1"/>
      <c r="N23" s="59"/>
      <c r="O23" s="59"/>
      <c r="P23" s="56"/>
      <c r="Q23" s="56"/>
      <c r="R23" s="9"/>
      <c r="S23" s="9"/>
    </row>
    <row r="24" spans="1:21" s="7" customFormat="1" x14ac:dyDescent="0.25">
      <c r="A24" s="1"/>
      <c r="B24" s="1"/>
      <c r="C24" s="4"/>
      <c r="D24" s="1"/>
      <c r="E24" s="2"/>
      <c r="F24" s="2"/>
      <c r="G24" s="1"/>
      <c r="H24" s="1"/>
      <c r="I24" s="1"/>
      <c r="J24" s="1"/>
      <c r="K24" s="1"/>
      <c r="L24" s="1"/>
      <c r="M24" s="1"/>
      <c r="N24" s="59"/>
      <c r="O24" s="59"/>
      <c r="P24" s="56"/>
      <c r="Q24" s="56"/>
      <c r="R24" s="9"/>
      <c r="S24" s="9"/>
    </row>
    <row r="25" spans="1:21" s="7" customFormat="1" x14ac:dyDescent="0.25">
      <c r="A25" s="1"/>
      <c r="B25" s="1" t="s">
        <v>42</v>
      </c>
      <c r="C25" s="4"/>
      <c r="D25" s="1"/>
      <c r="E25" s="2"/>
      <c r="F25" s="2"/>
      <c r="G25" s="1"/>
      <c r="H25" s="1"/>
      <c r="I25" s="1"/>
      <c r="J25" s="64"/>
      <c r="K25" s="2" t="s">
        <v>44</v>
      </c>
      <c r="L25" s="64"/>
      <c r="M25" s="1" t="s">
        <v>45</v>
      </c>
      <c r="N25" s="63"/>
      <c r="O25" s="63"/>
      <c r="P25" s="63"/>
      <c r="Q25" s="63"/>
      <c r="R25" s="9"/>
      <c r="S25" s="9"/>
    </row>
    <row r="26" spans="1:21" s="7" customFormat="1" x14ac:dyDescent="0.25">
      <c r="A26" s="1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6"/>
      <c r="Q26" s="56"/>
      <c r="R26" s="9"/>
      <c r="S26" s="9"/>
    </row>
    <row r="27" spans="1:21" s="7" customFormat="1" x14ac:dyDescent="0.25">
      <c r="A27" s="1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9"/>
      <c r="S27" s="9"/>
    </row>
    <row r="28" spans="1:21" s="7" customFormat="1" ht="15" customHeight="1" x14ac:dyDescent="0.25">
      <c r="A28" s="1"/>
      <c r="B28" s="92" t="s">
        <v>43</v>
      </c>
      <c r="C28" s="92"/>
      <c r="D28" s="92"/>
      <c r="E28" s="92"/>
      <c r="F28" s="92"/>
      <c r="G28" s="92"/>
      <c r="H28" s="92"/>
      <c r="I28" s="92"/>
      <c r="J28" s="92"/>
      <c r="K28" s="92" t="s">
        <v>46</v>
      </c>
      <c r="L28" s="92"/>
      <c r="M28" s="92"/>
      <c r="N28" s="3"/>
      <c r="O28" s="3"/>
      <c r="P28" s="56"/>
      <c r="Q28" s="56"/>
      <c r="R28" s="9"/>
      <c r="S28" s="9"/>
    </row>
    <row r="29" spans="1:21" s="7" customFormat="1" ht="15" customHeight="1" x14ac:dyDescent="0.25">
      <c r="B29" s="15" t="s">
        <v>4</v>
      </c>
      <c r="C29" s="15"/>
      <c r="D29" s="15"/>
      <c r="E29" s="16"/>
      <c r="F29" s="16"/>
      <c r="N29" s="9"/>
      <c r="O29" s="9"/>
      <c r="P29" s="9"/>
      <c r="Q29" s="9"/>
      <c r="R29" s="9"/>
      <c r="S29" s="9"/>
    </row>
    <row r="30" spans="1:21" s="8" customFormat="1" ht="42" customHeight="1" x14ac:dyDescent="0.25">
      <c r="A30" s="18"/>
      <c r="B30" s="82" t="s">
        <v>18</v>
      </c>
      <c r="C30" s="82"/>
      <c r="D30" s="82"/>
      <c r="E30" s="82"/>
      <c r="F30" s="82"/>
      <c r="G30" s="82"/>
      <c r="H30" s="82"/>
      <c r="I30" s="28"/>
      <c r="J30" s="28"/>
      <c r="K30" s="28"/>
      <c r="L30" s="28"/>
      <c r="M30" s="82" t="s">
        <v>17</v>
      </c>
      <c r="N30" s="82"/>
      <c r="O30" s="82"/>
      <c r="P30" s="27"/>
      <c r="Q30" s="82"/>
      <c r="R30" s="82"/>
      <c r="S30" s="82"/>
      <c r="T30" s="27"/>
      <c r="U30" s="27"/>
    </row>
    <row r="31" spans="1:21" x14ac:dyDescent="0.25">
      <c r="A31" s="7"/>
      <c r="B31" s="10"/>
      <c r="C31" s="14"/>
      <c r="D31" s="10"/>
      <c r="E31" s="11"/>
      <c r="F31" s="12"/>
      <c r="G31" s="7"/>
      <c r="H31" s="7"/>
      <c r="I31" s="7"/>
      <c r="J31" s="7"/>
      <c r="K31" s="7"/>
      <c r="L31" s="7"/>
      <c r="M31" s="7"/>
      <c r="N31" s="9"/>
      <c r="O31" s="9"/>
      <c r="P31" s="9"/>
      <c r="Q31" s="9"/>
    </row>
    <row r="32" spans="1:21" x14ac:dyDescent="0.25">
      <c r="E32" s="2"/>
      <c r="G32" s="1"/>
      <c r="N32" s="8"/>
      <c r="O32" s="8"/>
      <c r="P32" s="8"/>
      <c r="Q32" s="8"/>
    </row>
    <row r="33" spans="5:17" x14ac:dyDescent="0.25">
      <c r="E33" s="2"/>
      <c r="G33" s="1"/>
      <c r="N33" s="8"/>
      <c r="O33" s="8"/>
      <c r="P33" s="8"/>
      <c r="Q33" s="8"/>
    </row>
  </sheetData>
  <mergeCells count="24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30:H30"/>
    <mergeCell ref="Q30:S30"/>
    <mergeCell ref="Q4:S4"/>
    <mergeCell ref="A8:C8"/>
    <mergeCell ref="A9:C9"/>
    <mergeCell ref="A10:C10"/>
    <mergeCell ref="B12:J12"/>
    <mergeCell ref="B14:J14"/>
    <mergeCell ref="B19:G19"/>
    <mergeCell ref="B21:G21"/>
    <mergeCell ref="M30:O30"/>
    <mergeCell ref="B28:J28"/>
    <mergeCell ref="K28:M28"/>
    <mergeCell ref="B17:U17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Свод</vt:lpstr>
      <vt:lpstr>ВР</vt:lpstr>
      <vt:lpstr>ЛП</vt:lpstr>
      <vt:lpstr>ОР</vt:lpstr>
      <vt:lpstr>СМ</vt:lpstr>
      <vt:lpstr>ТМ</vt:lpstr>
      <vt:lpstr>ТВ</vt:lpstr>
      <vt:lpstr>ЯР</vt:lpstr>
      <vt:lpstr>ВР!Область_печати</vt:lpstr>
      <vt:lpstr>ЛП!Область_печати</vt:lpstr>
      <vt:lpstr>ОР!Область_печати</vt:lpstr>
      <vt:lpstr>Свод!Область_печати</vt:lpstr>
      <vt:lpstr>СМ!Область_печати</vt:lpstr>
      <vt:lpstr>ТВ!Область_печати</vt:lpstr>
      <vt:lpstr>ТМ!Область_печати</vt:lpstr>
      <vt:lpstr>ЯР!Область_печати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Трофимова И.А.</cp:lastModifiedBy>
  <cp:lastPrinted>2024-10-07T10:45:20Z</cp:lastPrinted>
  <dcterms:created xsi:type="dcterms:W3CDTF">2014-06-26T05:52:50Z</dcterms:created>
  <dcterms:modified xsi:type="dcterms:W3CDTF">2024-10-18T07:00:09Z</dcterms:modified>
</cp:coreProperties>
</file>